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6" i="1" l="1"/>
  <c r="F6" i="1"/>
  <c r="H19" i="1"/>
  <c r="H6" i="1" s="1"/>
  <c r="H15" i="1"/>
  <c r="H7" i="1" l="1"/>
  <c r="F15" i="1" l="1"/>
  <c r="F7" i="1"/>
  <c r="E12" i="1" l="1"/>
</calcChain>
</file>

<file path=xl/sharedStrings.xml><?xml version="1.0" encoding="utf-8"?>
<sst xmlns="http://schemas.openxmlformats.org/spreadsheetml/2006/main" count="356" uniqueCount="158">
  <si>
    <t>1.1</t>
  </si>
  <si>
    <t>км</t>
  </si>
  <si>
    <t>1.2</t>
  </si>
  <si>
    <t>1.3</t>
  </si>
  <si>
    <t>шт</t>
  </si>
  <si>
    <t>2</t>
  </si>
  <si>
    <t>2.1</t>
  </si>
  <si>
    <t>3</t>
  </si>
  <si>
    <t>3.1</t>
  </si>
  <si>
    <t>Единица измерения</t>
  </si>
  <si>
    <t>Реконструкция электросетей с разукрупнением в том числе:</t>
  </si>
  <si>
    <t>3.2</t>
  </si>
  <si>
    <t>3.4</t>
  </si>
  <si>
    <t>3.5</t>
  </si>
  <si>
    <t>Мероприятия</t>
  </si>
  <si>
    <t>Всего утверждено</t>
  </si>
  <si>
    <t>Фактическое исполнение</t>
  </si>
  <si>
    <t>Кол-во</t>
  </si>
  <si>
    <t xml:space="preserve">Сумма инвестиций тыс.тенге </t>
  </si>
  <si>
    <t>Сумма инвестиций тыс.тенге</t>
  </si>
  <si>
    <t>Стадия исполнения</t>
  </si>
  <si>
    <t>Срок исполнения</t>
  </si>
  <si>
    <t>ВСЕГО</t>
  </si>
  <si>
    <t>компл.</t>
  </si>
  <si>
    <t>1.4</t>
  </si>
  <si>
    <t>Ремонт ВЛ-10кВ</t>
  </si>
  <si>
    <t>Ремонт ВЛ-0,4 кВ</t>
  </si>
  <si>
    <t>Ремонт РП, ТП, КТП</t>
  </si>
  <si>
    <t>Замена аккумуляторной батареи (ПС "Арман", "Коктем", "Кирова-2")</t>
  </si>
  <si>
    <t>Замена выпрямительного устройства на ПС (ПС "Шыгыс", Арман")</t>
  </si>
  <si>
    <t>Замена сетевого монитора элегаза (3-026-R114) на ПС "Левобережная"</t>
  </si>
  <si>
    <t>Замена устройства РПН на ПС "ПНФ"</t>
  </si>
  <si>
    <t>1.5</t>
  </si>
  <si>
    <t>1.6</t>
  </si>
  <si>
    <t>1.7</t>
  </si>
  <si>
    <t>Автоматизированная система коммерческого учета электроэнергии, в том числе:</t>
  </si>
  <si>
    <t>Капитальный ремонт существующей системы АСКУЭ реализованный в 2010-2012 гг."</t>
  </si>
  <si>
    <t>СМР</t>
  </si>
  <si>
    <t>ТН</t>
  </si>
  <si>
    <t>АН</t>
  </si>
  <si>
    <t>Строительство и реконструкция объектов, в том числе:</t>
  </si>
  <si>
    <t>Реконструкция ПС110/10 кВ "Кирова" с заменой  трансформаторов Т1 и Т2</t>
  </si>
  <si>
    <t xml:space="preserve">Реконструкция ПС "ПНФ" </t>
  </si>
  <si>
    <t xml:space="preserve">Реконструкция ПС "Левобережная" </t>
  </si>
  <si>
    <t>3.8</t>
  </si>
  <si>
    <t>СМР/км</t>
  </si>
  <si>
    <t>3.9</t>
  </si>
  <si>
    <t xml:space="preserve">Замена КЛ-0,4 кВ </t>
  </si>
  <si>
    <t>3.10</t>
  </si>
  <si>
    <t>Строительство КЛ-10 кВ</t>
  </si>
  <si>
    <t>3.13</t>
  </si>
  <si>
    <t>Разукрупнение существующх ЛЭП-10 кВ для повышения надежности электроснабжения потребителей (Алматинский район)</t>
  </si>
  <si>
    <t>3.14</t>
  </si>
  <si>
    <t>Разукрупнение существующх ЛЭП-10 кВ для повышения надежности электроснабжения потребителей (Сарыаркинский район)</t>
  </si>
  <si>
    <t>3.15</t>
  </si>
  <si>
    <t>Разукрупнение ВЛ-10 кВ (Есильский район)</t>
  </si>
  <si>
    <t>3.16</t>
  </si>
  <si>
    <t>Демонтаж и новое строительство ТП-527</t>
  </si>
  <si>
    <t>3.17</t>
  </si>
  <si>
    <t>КТП-974</t>
  </si>
  <si>
    <t>КТП-879</t>
  </si>
  <si>
    <t>КТП-261</t>
  </si>
  <si>
    <t>КТП-706</t>
  </si>
  <si>
    <t>КТП-735</t>
  </si>
  <si>
    <t>КТП-1700</t>
  </si>
  <si>
    <t>КТП-1716</t>
  </si>
  <si>
    <t>КТП-2012</t>
  </si>
  <si>
    <t>3.18</t>
  </si>
  <si>
    <t>Замена оборудования в РП, ТП (8шт)</t>
  </si>
  <si>
    <t>ТП-574</t>
  </si>
  <si>
    <t>ТП-565</t>
  </si>
  <si>
    <t>ТП-511</t>
  </si>
  <si>
    <t>ТП-127</t>
  </si>
  <si>
    <t>РП-27</t>
  </si>
  <si>
    <t>РП-4</t>
  </si>
  <si>
    <t>РП-55</t>
  </si>
  <si>
    <t>ТП-279</t>
  </si>
  <si>
    <t>Система видеонаблюдения на ПС</t>
  </si>
  <si>
    <t>Проектно-изыскательские работы, в том числе:</t>
  </si>
  <si>
    <t>Есильский</t>
  </si>
  <si>
    <t>Сарыаркинский</t>
  </si>
  <si>
    <t>Алматинский</t>
  </si>
  <si>
    <t>ноябрь</t>
  </si>
  <si>
    <t>сентябрь</t>
  </si>
  <si>
    <t>декабрь</t>
  </si>
  <si>
    <t>октябрь</t>
  </si>
  <si>
    <t>август</t>
  </si>
  <si>
    <t>Место расположение (район)</t>
  </si>
  <si>
    <t>Алматинский, Байконурский, Есильский, Сарыаркинский</t>
  </si>
  <si>
    <t>Байконурский, Сарыаркинский</t>
  </si>
  <si>
    <t xml:space="preserve">Есильский, Байконурский </t>
  </si>
  <si>
    <t>Алматинский, Байконурский, Сарыаркинский</t>
  </si>
  <si>
    <t>Проектирование замены оборудования в  РП, ТП</t>
  </si>
  <si>
    <t>усл.</t>
  </si>
  <si>
    <t>Проектирование замены кабельных линий 0,4 кВ</t>
  </si>
  <si>
    <t>Проектирование замены кабельных линий 10 кВ</t>
  </si>
  <si>
    <t>Проектирование противоаварийной автоматики энергоузла г.Нур-Султан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</si>
  <si>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</si>
  <si>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</si>
  <si>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</si>
  <si>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</si>
  <si>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</si>
  <si>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</si>
  <si>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</si>
  <si>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</si>
  <si>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</si>
  <si>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</si>
  <si>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</si>
  <si>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</si>
  <si>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</si>
  <si>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</si>
  <si>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Байконурский</t>
  </si>
  <si>
    <t>№п/п</t>
  </si>
  <si>
    <t>работы выполнены</t>
  </si>
  <si>
    <t>Проектирование демонтажа и нового строительства ТП, КТП</t>
  </si>
  <si>
    <t>3.3</t>
  </si>
  <si>
    <t>3.6</t>
  </si>
  <si>
    <t>3.7</t>
  </si>
  <si>
    <t>3.11</t>
  </si>
  <si>
    <t>3.12</t>
  </si>
  <si>
    <t xml:space="preserve">IV квартал </t>
  </si>
  <si>
    <t>Информация о ходе исполнения утвержденной инвестиционной программы АО "Астана-РЭК" на 2021 год за IV квартал</t>
  </si>
  <si>
    <t>Внедрение и разработка ГИС (II этап, модификация программного обеспечения)</t>
  </si>
  <si>
    <t>Реконструкция  ПС "Арман"</t>
  </si>
  <si>
    <t>Реконструкция ПС "Новая" в части монтажа фильтра нейтралеобразующего</t>
  </si>
  <si>
    <t>Замена ВЛ-10 кВ на КЛ-10 кВ</t>
  </si>
  <si>
    <t>Терминалы защит на КРУ 10 кВ для модернизации ПС 110/10 "Заречная", "Степная", "Южная".</t>
  </si>
  <si>
    <t>Терминалы защит для установки в РП,ТП-10/0,4 кВ</t>
  </si>
  <si>
    <t>Замена устройств в панелях защит на ПС 110 кВ, РП,ТП-10/0,4 кВ</t>
  </si>
  <si>
    <t>Разукрупнение существующх ЛЭП-0,4 кВ для повышения надежности электроснабжения потребителей (Сарыаркинский район)</t>
  </si>
  <si>
    <t>Проектирование "Строительство РПП на территории ПС "Кирова" с перезаводом сетей"</t>
  </si>
  <si>
    <t>Проектирование "Реконструкция маслосборника и благоустройство территории на ПС 110/20/10 кВ "Аэропорт"</t>
  </si>
  <si>
    <t xml:space="preserve">Проектирование "Строительство маслохозяйства на ПС 110/35/10 кВ "Промзона" </t>
  </si>
  <si>
    <t>Проектирование "Внедрение телемеханики в РП, ТП-10/0,4 кВ (54 шт.)"</t>
  </si>
  <si>
    <t>Проектирование "Модернизация автоматизированной системы диспетчерского управления АО «Астана-РЭК»</t>
  </si>
  <si>
    <t>Проектирование "Заземление нейтрали сети 10, 20 кВ через ДГР на  ПС "Новая", ПС "Заречная" изменить ""Заземление нейтрали сети 10, 20 кВ через резисторы"</t>
  </si>
  <si>
    <t>Проектирование системы воздушной вентиляции административных и производственных здании АО "Астана-РЭК"</t>
  </si>
  <si>
    <t xml:space="preserve">Проектирование "Реконструкция ПС "Центральная" в г.Астана. Корректировка" </t>
  </si>
  <si>
    <t>5</t>
  </si>
  <si>
    <t>Приобретение основных средств, в том числе:</t>
  </si>
  <si>
    <t>5.1</t>
  </si>
  <si>
    <t>Приобретение спецтехники (топливозаправщик)</t>
  </si>
  <si>
    <t xml:space="preserve">Подрядчик исполнил 30% объема работ. Подано исковое заявление в суд о признании его недобросовестным поставщиком ГЗ, соответственно частично исполнены договорные обязательства по ТН и АН </t>
  </si>
  <si>
    <t>Подрядчик не выполнил договорные обязательства по СМР, подано исковое заявление в суд о признании его недобросовестным поставщиком ГЗ, соответственно не исполнены договорные обязательства по ТН и АН</t>
  </si>
  <si>
    <t>Договор исполнен</t>
  </si>
  <si>
    <t xml:space="preserve">Подрядчик частично исполнил договор. Подано исковое заявление в суд о признании его недобросовестным поставщиком ГЗ, соответственно частично исполнены договорные обязательства по ТН и АН </t>
  </si>
  <si>
    <t xml:space="preserve">Подрядчик исполнил 10% объема работ. Подано исковое заявление в суд о признании его недобросовестным поставщиком ГЗ, соответственно частично исполнены договорные обязательства по ТН и АН </t>
  </si>
  <si>
    <t>В связи с не исполнением  договорных обязательств по СМР, подрядчик решением суда первой инстанции № 7119-21-00-2/11522 от 22.12.2021г. признан недобросовестным поставщиком ГЗ, соответственно не исполнены договорные обязательства по ТН и АН</t>
  </si>
  <si>
    <t>1 договор исполнен, 2 не исполнено  (повторные закупки не состоялись)</t>
  </si>
  <si>
    <t>Алматинский,  Есильский</t>
  </si>
  <si>
    <t xml:space="preserve">Подрядчик не выполнил договорные обязательства по проектированию, подано исковое заявление в суд о признании его недобросовестным поставщиком ГЗ. </t>
  </si>
  <si>
    <t>1 договор из 4 исполнен</t>
  </si>
  <si>
    <t xml:space="preserve">Экспертизы проектов </t>
  </si>
  <si>
    <t>3.19</t>
  </si>
  <si>
    <t xml:space="preserve">В связи с невыполнением  договорных обязательств по проектированию, договор расторгнут в одностороннем порядке. Решением суда первой инстанции № 7119-21-00-2/10800 от 10.12.2021г. признан недобросовестным поставщиком ГЗ. </t>
  </si>
  <si>
    <t>Подрядчик не выполнил договорные обязательства по проектированию, договор расторгнут</t>
  </si>
  <si>
    <t xml:space="preserve"> В связи с невыполнением  договорных обязательств по проектированию, договор расторгнут в одностороннем порядке. Решением суда первой инстанции № 7119-21-00-2/10025 от 13.12.2021 г. признан недобросовестным поставщиком ГЗ. </t>
  </si>
  <si>
    <t>Конкурсные процедуры проведены дважды, в связи с обжалованием закупка не состоялась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</si>
</sst>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89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6">
    <xf numFmtId="0" fontId="0" fillId="0" borderId="0" xfId="0"/>
    <xf numFmtId="0" fontId="22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49" fontId="22" fillId="15" borderId="19" xfId="0" applyNumberFormat="1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vertical="center" wrapText="1"/>
    </xf>
    <xf numFmtId="3" fontId="22" fillId="0" borderId="25" xfId="0" applyNumberFormat="1" applyFont="1" applyBorder="1" applyAlignment="1">
      <alignment horizontal="center" vertical="center" wrapText="1"/>
    </xf>
    <xf numFmtId="0" fontId="26" fillId="15" borderId="10" xfId="0" applyFont="1" applyFill="1" applyBorder="1" applyAlignment="1">
      <alignment vertical="center" wrapText="1"/>
    </xf>
    <xf numFmtId="0" fontId="26" fillId="15" borderId="10" xfId="0" applyNumberFormat="1" applyFont="1" applyFill="1" applyBorder="1" applyAlignment="1" applyProtection="1">
      <alignment horizontal="center" vertical="center" wrapText="1"/>
    </xf>
    <xf numFmtId="4" fontId="26" fillId="15" borderId="10" xfId="0" applyNumberFormat="1" applyFont="1" applyFill="1" applyBorder="1" applyAlignment="1">
      <alignment horizontal="center" vertical="center" wrapText="1"/>
    </xf>
    <xf numFmtId="0" fontId="26" fillId="15" borderId="10" xfId="0" applyNumberFormat="1" applyFont="1" applyFill="1" applyBorder="1" applyAlignment="1" applyProtection="1">
      <alignment vertical="center" wrapText="1"/>
    </xf>
    <xf numFmtId="0" fontId="26" fillId="15" borderId="10" xfId="0" applyFont="1" applyFill="1" applyBorder="1" applyAlignment="1">
      <alignment horizontal="center" vertical="center" wrapText="1"/>
    </xf>
    <xf numFmtId="0" fontId="26" fillId="15" borderId="25" xfId="0" applyFont="1" applyFill="1" applyBorder="1" applyAlignment="1">
      <alignment horizontal="center" vertical="center" wrapText="1"/>
    </xf>
    <xf numFmtId="3" fontId="26" fillId="15" borderId="25" xfId="0" applyNumberFormat="1" applyFont="1" applyFill="1" applyBorder="1" applyAlignment="1">
      <alignment horizontal="center" vertical="center" wrapText="1"/>
    </xf>
    <xf numFmtId="0" fontId="28" fillId="15" borderId="10" xfId="22" applyFont="1" applyFill="1" applyBorder="1" applyAlignment="1">
      <alignment vertical="center" wrapText="1"/>
    </xf>
    <xf numFmtId="0" fontId="28" fillId="15" borderId="10" xfId="0" applyNumberFormat="1" applyFont="1" applyFill="1" applyBorder="1" applyAlignment="1" applyProtection="1">
      <alignment vertical="center" wrapText="1"/>
    </xf>
    <xf numFmtId="3" fontId="28" fillId="15" borderId="10" xfId="0" applyNumberFormat="1" applyFont="1" applyFill="1" applyBorder="1" applyAlignment="1">
      <alignment horizontal="center" vertical="center" wrapText="1"/>
    </xf>
    <xf numFmtId="0" fontId="26" fillId="15" borderId="10" xfId="0" applyFont="1" applyFill="1" applyBorder="1" applyAlignment="1">
      <alignment horizontal="left" vertical="center" wrapText="1"/>
    </xf>
    <xf numFmtId="3" fontId="24" fillId="0" borderId="30" xfId="0" applyNumberFormat="1" applyFont="1" applyBorder="1" applyAlignment="1">
      <alignment horizontal="center" vertical="center" wrapText="1"/>
    </xf>
    <xf numFmtId="3" fontId="26" fillId="15" borderId="30" xfId="0" applyNumberFormat="1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3" fontId="26" fillId="15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49" fontId="26" fillId="15" borderId="24" xfId="0" applyNumberFormat="1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3" fontId="26" fillId="0" borderId="25" xfId="0" applyNumberFormat="1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3" fontId="26" fillId="15" borderId="11" xfId="0" applyNumberFormat="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left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49" fontId="26" fillId="15" borderId="19" xfId="0" applyNumberFormat="1" applyFont="1" applyFill="1" applyBorder="1" applyAlignment="1">
      <alignment horizontal="center" vertical="center"/>
    </xf>
    <xf numFmtId="49" fontId="26" fillId="15" borderId="19" xfId="0" applyNumberFormat="1" applyFont="1" applyFill="1" applyBorder="1" applyAlignment="1">
      <alignment horizontal="center" vertical="center" wrapText="1"/>
    </xf>
    <xf numFmtId="49" fontId="26" fillId="15" borderId="19" xfId="0" applyNumberFormat="1" applyFont="1" applyFill="1" applyBorder="1" applyAlignment="1" applyProtection="1">
      <alignment horizontal="center" vertical="center" wrapText="1"/>
    </xf>
    <xf numFmtId="0" fontId="26" fillId="15" borderId="10" xfId="0" applyNumberFormat="1" applyFont="1" applyFill="1" applyBorder="1" applyAlignment="1" applyProtection="1">
      <alignment horizontal="left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3" fontId="26" fillId="15" borderId="11" xfId="0" applyNumberFormat="1" applyFont="1" applyFill="1" applyBorder="1" applyAlignment="1">
      <alignment horizontal="center" vertical="center" wrapText="1"/>
    </xf>
    <xf numFmtId="3" fontId="26" fillId="15" borderId="12" xfId="0" applyNumberFormat="1" applyFont="1" applyFill="1" applyBorder="1" applyAlignment="1">
      <alignment horizontal="center" vertical="center" wrapText="1"/>
    </xf>
    <xf numFmtId="49" fontId="22" fillId="15" borderId="27" xfId="0" applyNumberFormat="1" applyFont="1" applyFill="1" applyBorder="1" applyAlignment="1">
      <alignment horizontal="center" vertical="center" wrapText="1"/>
    </xf>
    <xf numFmtId="0" fontId="26" fillId="15" borderId="12" xfId="0" applyFont="1" applyFill="1" applyBorder="1" applyAlignment="1">
      <alignment vertical="center" wrapText="1"/>
    </xf>
    <xf numFmtId="0" fontId="26" fillId="15" borderId="12" xfId="0" applyNumberFormat="1" applyFont="1" applyFill="1" applyBorder="1" applyAlignment="1" applyProtection="1">
      <alignment horizontal="center" vertical="center" wrapText="1"/>
    </xf>
    <xf numFmtId="4" fontId="26" fillId="15" borderId="12" xfId="0" applyNumberFormat="1" applyFont="1" applyFill="1" applyBorder="1" applyAlignment="1">
      <alignment horizontal="center" vertical="center" wrapText="1"/>
    </xf>
    <xf numFmtId="4" fontId="22" fillId="15" borderId="12" xfId="0" applyNumberFormat="1" applyFont="1" applyFill="1" applyBorder="1" applyAlignment="1">
      <alignment horizontal="center" vertical="center" wrapText="1"/>
    </xf>
    <xf numFmtId="3" fontId="22" fillId="15" borderId="12" xfId="0" applyNumberFormat="1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 vertical="center" wrapText="1"/>
    </xf>
    <xf numFmtId="3" fontId="24" fillId="0" borderId="36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vertical="center" wrapText="1"/>
    </xf>
    <xf numFmtId="0" fontId="26" fillId="15" borderId="12" xfId="0" applyFont="1" applyFill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49" fontId="27" fillId="15" borderId="35" xfId="0" applyNumberFormat="1" applyFont="1" applyFill="1" applyBorder="1" applyAlignment="1" applyProtection="1">
      <alignment horizontal="center" vertical="center" wrapText="1"/>
    </xf>
    <xf numFmtId="0" fontId="27" fillId="15" borderId="36" xfId="0" applyNumberFormat="1" applyFont="1" applyFill="1" applyBorder="1" applyAlignment="1" applyProtection="1">
      <alignment horizontal="left" vertical="center" wrapText="1"/>
    </xf>
    <xf numFmtId="0" fontId="27" fillId="15" borderId="36" xfId="0" applyNumberFormat="1" applyFont="1" applyFill="1" applyBorder="1" applyAlignment="1" applyProtection="1">
      <alignment horizontal="center" vertical="center" wrapText="1"/>
    </xf>
    <xf numFmtId="3" fontId="27" fillId="15" borderId="36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vertical="center" wrapText="1"/>
    </xf>
    <xf numFmtId="0" fontId="27" fillId="15" borderId="36" xfId="0" applyFont="1" applyFill="1" applyBorder="1" applyAlignment="1">
      <alignment vertical="center" wrapText="1"/>
    </xf>
    <xf numFmtId="3" fontId="26" fillId="15" borderId="36" xfId="0" applyNumberFormat="1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horizontal="left" vertical="center" wrapText="1"/>
    </xf>
    <xf numFmtId="0" fontId="26" fillId="15" borderId="11" xfId="0" applyFont="1" applyFill="1" applyBorder="1" applyAlignment="1">
      <alignment horizontal="center" vertical="center" wrapText="1"/>
    </xf>
    <xf numFmtId="49" fontId="26" fillId="15" borderId="27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15" borderId="30" xfId="0" applyFont="1" applyFill="1" applyBorder="1" applyAlignment="1">
      <alignment horizontal="center" vertical="center" wrapText="1"/>
    </xf>
    <xf numFmtId="3" fontId="26" fillId="0" borderId="30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0" fontId="26" fillId="15" borderId="10" xfId="22" applyFont="1" applyFill="1" applyBorder="1" applyAlignment="1">
      <alignment horizontal="left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3" fontId="26" fillId="15" borderId="12" xfId="0" applyNumberFormat="1" applyFont="1" applyFill="1" applyBorder="1" applyAlignment="1">
      <alignment horizontal="center" vertical="center" wrapText="1"/>
    </xf>
    <xf numFmtId="3" fontId="26" fillId="15" borderId="28" xfId="0" applyNumberFormat="1" applyFont="1" applyFill="1" applyBorder="1" applyAlignment="1">
      <alignment horizontal="left" vertical="center" wrapText="1"/>
    </xf>
    <xf numFmtId="49" fontId="26" fillId="15" borderId="27" xfId="0" applyNumberFormat="1" applyFont="1" applyFill="1" applyBorder="1" applyAlignment="1">
      <alignment horizontal="center" vertical="center"/>
    </xf>
    <xf numFmtId="0" fontId="26" fillId="15" borderId="11" xfId="0" applyNumberFormat="1" applyFont="1" applyFill="1" applyBorder="1" applyAlignment="1" applyProtection="1">
      <alignment horizontal="left" vertical="center" wrapText="1"/>
    </xf>
    <xf numFmtId="49" fontId="26" fillId="15" borderId="19" xfId="0" applyNumberFormat="1" applyFont="1" applyFill="1" applyBorder="1" applyAlignment="1">
      <alignment horizontal="center" vertical="center" wrapText="1"/>
    </xf>
    <xf numFmtId="49" fontId="26" fillId="15" borderId="33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3" fontId="26" fillId="15" borderId="12" xfId="0" applyNumberFormat="1" applyFont="1" applyFill="1" applyBorder="1" applyAlignment="1">
      <alignment horizontal="left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3" fontId="22" fillId="0" borderId="30" xfId="0" applyNumberFormat="1" applyFont="1" applyBorder="1" applyAlignment="1">
      <alignment horizontal="center" vertical="center" wrapText="1"/>
    </xf>
    <xf numFmtId="3" fontId="26" fillId="15" borderId="15" xfId="0" applyNumberFormat="1" applyFont="1" applyFill="1" applyBorder="1" applyAlignment="1">
      <alignment horizontal="center" vertical="center" wrapText="1"/>
    </xf>
    <xf numFmtId="3" fontId="26" fillId="15" borderId="28" xfId="0" applyNumberFormat="1" applyFont="1" applyFill="1" applyBorder="1" applyAlignment="1">
      <alignment horizontal="center" vertical="center" wrapText="1"/>
    </xf>
    <xf numFmtId="0" fontId="26" fillId="15" borderId="11" xfId="0" applyNumberFormat="1" applyFont="1" applyFill="1" applyBorder="1" applyAlignment="1" applyProtection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3" xfId="0" applyFont="1" applyBorder="1" applyAlignment="1">
      <alignment vertical="center" wrapText="1"/>
    </xf>
    <xf numFmtId="49" fontId="26" fillId="15" borderId="35" xfId="0" applyNumberFormat="1" applyFont="1" applyFill="1" applyBorder="1" applyAlignment="1">
      <alignment horizontal="center" vertical="center" wrapText="1"/>
    </xf>
    <xf numFmtId="0" fontId="26" fillId="15" borderId="36" xfId="0" applyNumberFormat="1" applyFont="1" applyFill="1" applyBorder="1" applyAlignment="1" applyProtection="1">
      <alignment horizontal="center" vertical="center" wrapText="1"/>
    </xf>
    <xf numFmtId="3" fontId="26" fillId="0" borderId="36" xfId="0" applyNumberFormat="1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vertical="center" wrapText="1"/>
    </xf>
    <xf numFmtId="49" fontId="27" fillId="15" borderId="35" xfId="0" applyNumberFormat="1" applyFont="1" applyFill="1" applyBorder="1" applyAlignment="1">
      <alignment horizontal="center" vertical="center" wrapText="1"/>
    </xf>
    <xf numFmtId="3" fontId="22" fillId="15" borderId="15" xfId="0" applyNumberFormat="1" applyFont="1" applyFill="1" applyBorder="1" applyAlignment="1">
      <alignment horizontal="center" vertical="center" wrapText="1"/>
    </xf>
    <xf numFmtId="3" fontId="22" fillId="15" borderId="10" xfId="0" applyNumberFormat="1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15" borderId="11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vertical="center" wrapText="1"/>
    </xf>
    <xf numFmtId="0" fontId="22" fillId="15" borderId="12" xfId="0" applyFont="1" applyFill="1" applyBorder="1" applyAlignment="1">
      <alignment vertical="center" wrapText="1"/>
    </xf>
    <xf numFmtId="1" fontId="22" fillId="15" borderId="25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Border="1" applyAlignment="1">
      <alignment vertical="center" wrapText="1"/>
    </xf>
    <xf numFmtId="0" fontId="22" fillId="15" borderId="11" xfId="0" applyFont="1" applyFill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3" fontId="22" fillId="15" borderId="30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Border="1" applyAlignment="1">
      <alignment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15" borderId="30" xfId="0" applyFont="1" applyFill="1" applyBorder="1" applyAlignment="1">
      <alignment horizontal="center" vertical="center" wrapText="1"/>
    </xf>
    <xf numFmtId="0" fontId="22" fillId="15" borderId="25" xfId="0" applyFont="1" applyFill="1" applyBorder="1" applyAlignment="1">
      <alignment horizontal="center" vertical="center" wrapText="1"/>
    </xf>
    <xf numFmtId="3" fontId="26" fillId="15" borderId="40" xfId="0" applyNumberFormat="1" applyFont="1" applyFill="1" applyBorder="1" applyAlignment="1">
      <alignment horizontal="center" vertical="center" wrapText="1"/>
    </xf>
    <xf numFmtId="3" fontId="26" fillId="15" borderId="16" xfId="0" applyNumberFormat="1" applyFont="1" applyFill="1" applyBorder="1" applyAlignment="1">
      <alignment horizontal="center" vertical="center" wrapText="1"/>
    </xf>
    <xf numFmtId="3" fontId="26" fillId="15" borderId="30" xfId="0" applyNumberFormat="1" applyFont="1" applyFill="1" applyBorder="1" applyAlignment="1">
      <alignment horizontal="left" vertical="center" wrapText="1"/>
    </xf>
    <xf numFmtId="0" fontId="28" fillId="15" borderId="12" xfId="22" applyFont="1" applyFill="1" applyBorder="1" applyAlignment="1">
      <alignment vertical="center" wrapText="1"/>
    </xf>
    <xf numFmtId="49" fontId="26" fillId="15" borderId="33" xfId="0" applyNumberFormat="1" applyFont="1" applyFill="1" applyBorder="1" applyAlignment="1" applyProtection="1">
      <alignment horizontal="center" vertical="center" wrapText="1"/>
    </xf>
    <xf numFmtId="0" fontId="28" fillId="15" borderId="11" xfId="0" applyNumberFormat="1" applyFont="1" applyFill="1" applyBorder="1" applyAlignment="1" applyProtection="1">
      <alignment vertical="center" wrapText="1"/>
    </xf>
    <xf numFmtId="3" fontId="28" fillId="15" borderId="11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vertical="center" wrapText="1"/>
    </xf>
    <xf numFmtId="0" fontId="26" fillId="15" borderId="36" xfId="22" applyFont="1" applyFill="1" applyBorder="1" applyAlignment="1">
      <alignment vertical="center" wrapText="1"/>
    </xf>
    <xf numFmtId="0" fontId="26" fillId="15" borderId="36" xfId="0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7" fillId="15" borderId="39" xfId="0" applyNumberFormat="1" applyFont="1" applyFill="1" applyBorder="1" applyAlignment="1" applyProtection="1">
      <alignment horizontal="center" vertical="center" wrapText="1"/>
    </xf>
    <xf numFmtId="0" fontId="27" fillId="15" borderId="28" xfId="0" applyNumberFormat="1" applyFont="1" applyFill="1" applyBorder="1" applyAlignment="1" applyProtection="1">
      <alignment horizontal="left" vertical="center" wrapText="1"/>
    </xf>
    <xf numFmtId="0" fontId="27" fillId="15" borderId="28" xfId="0" applyNumberFormat="1" applyFont="1" applyFill="1" applyBorder="1" applyAlignment="1" applyProtection="1">
      <alignment horizontal="center" vertical="center" wrapText="1"/>
    </xf>
    <xf numFmtId="3" fontId="27" fillId="15" borderId="28" xfId="0" applyNumberFormat="1" applyFont="1" applyFill="1" applyBorder="1" applyAlignment="1">
      <alignment horizontal="center" vertical="center" wrapText="1"/>
    </xf>
    <xf numFmtId="49" fontId="26" fillId="15" borderId="14" xfId="0" applyNumberFormat="1" applyFont="1" applyFill="1" applyBorder="1" applyAlignment="1">
      <alignment horizontal="center" vertical="center" wrapText="1"/>
    </xf>
    <xf numFmtId="0" fontId="26" fillId="15" borderId="30" xfId="22" applyFont="1" applyFill="1" applyBorder="1" applyAlignment="1">
      <alignment horizontal="left" vertical="center" wrapText="1"/>
    </xf>
    <xf numFmtId="0" fontId="26" fillId="15" borderId="25" xfId="22" applyFont="1" applyFill="1" applyBorder="1" applyAlignment="1">
      <alignment horizontal="left" vertical="center" wrapText="1"/>
    </xf>
    <xf numFmtId="3" fontId="26" fillId="0" borderId="16" xfId="0" applyNumberFormat="1" applyFont="1" applyFill="1" applyBorder="1" applyAlignment="1">
      <alignment horizontal="left" vertical="center" wrapText="1"/>
    </xf>
    <xf numFmtId="3" fontId="26" fillId="0" borderId="32" xfId="0" applyNumberFormat="1" applyFont="1" applyFill="1" applyBorder="1" applyAlignment="1">
      <alignment horizontal="left" vertical="center" wrapText="1"/>
    </xf>
    <xf numFmtId="3" fontId="26" fillId="0" borderId="41" xfId="0" applyNumberFormat="1" applyFont="1" applyFill="1" applyBorder="1" applyAlignment="1">
      <alignment horizontal="left" vertical="center" wrapText="1"/>
    </xf>
    <xf numFmtId="0" fontId="22" fillId="0" borderId="35" xfId="0" applyFont="1" applyBorder="1" applyAlignment="1">
      <alignment horizontal="center" vertical="center" wrapText="1"/>
    </xf>
    <xf numFmtId="3" fontId="22" fillId="15" borderId="11" xfId="0" applyNumberFormat="1" applyFont="1" applyFill="1" applyBorder="1" applyAlignment="1">
      <alignment horizontal="center" vertical="center" wrapText="1"/>
    </xf>
    <xf numFmtId="1" fontId="22" fillId="15" borderId="11" xfId="0" applyNumberFormat="1" applyFont="1" applyFill="1" applyBorder="1" applyAlignment="1">
      <alignment horizontal="center" vertical="center" wrapText="1"/>
    </xf>
    <xf numFmtId="166" fontId="26" fillId="15" borderId="30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left" vertical="center" wrapText="1"/>
    </xf>
    <xf numFmtId="3" fontId="22" fillId="0" borderId="28" xfId="0" applyNumberFormat="1" applyFont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42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49" fontId="26" fillId="15" borderId="14" xfId="0" applyNumberFormat="1" applyFont="1" applyFill="1" applyBorder="1" applyAlignment="1">
      <alignment horizontal="center" vertical="center"/>
    </xf>
    <xf numFmtId="49" fontId="26" fillId="15" borderId="19" xfId="0" applyNumberFormat="1" applyFont="1" applyFill="1" applyBorder="1" applyAlignment="1">
      <alignment horizontal="center" vertical="center"/>
    </xf>
    <xf numFmtId="49" fontId="26" fillId="15" borderId="33" xfId="0" applyNumberFormat="1" applyFont="1" applyFill="1" applyBorder="1" applyAlignment="1">
      <alignment horizontal="center" vertical="center"/>
    </xf>
    <xf numFmtId="0" fontId="26" fillId="15" borderId="30" xfId="0" applyNumberFormat="1" applyFont="1" applyFill="1" applyBorder="1" applyAlignment="1" applyProtection="1">
      <alignment horizontal="left" vertical="center" wrapText="1"/>
    </xf>
    <xf numFmtId="0" fontId="26" fillId="15" borderId="10" xfId="0" applyNumberFormat="1" applyFont="1" applyFill="1" applyBorder="1" applyAlignment="1" applyProtection="1">
      <alignment horizontal="left" vertical="center" wrapText="1"/>
    </xf>
    <xf numFmtId="0" fontId="26" fillId="15" borderId="11" xfId="0" applyNumberFormat="1" applyFont="1" applyFill="1" applyBorder="1" applyAlignment="1" applyProtection="1">
      <alignment horizontal="left" vertical="center" wrapText="1"/>
    </xf>
    <xf numFmtId="49" fontId="26" fillId="15" borderId="27" xfId="0" applyNumberFormat="1" applyFont="1" applyFill="1" applyBorder="1" applyAlignment="1">
      <alignment horizontal="center" vertical="center"/>
    </xf>
    <xf numFmtId="49" fontId="26" fillId="15" borderId="24" xfId="0" applyNumberFormat="1" applyFont="1" applyFill="1" applyBorder="1" applyAlignment="1">
      <alignment horizontal="center" vertical="center"/>
    </xf>
    <xf numFmtId="0" fontId="26" fillId="15" borderId="12" xfId="22" applyFont="1" applyFill="1" applyBorder="1" applyAlignment="1">
      <alignment horizontal="left" vertical="center" wrapText="1"/>
    </xf>
    <xf numFmtId="0" fontId="26" fillId="15" borderId="10" xfId="22" applyFont="1" applyFill="1" applyBorder="1" applyAlignment="1">
      <alignment horizontal="left" vertical="center" wrapText="1"/>
    </xf>
    <xf numFmtId="0" fontId="26" fillId="15" borderId="25" xfId="22" applyFont="1" applyFill="1" applyBorder="1" applyAlignment="1">
      <alignment horizontal="left" vertical="center" wrapText="1"/>
    </xf>
    <xf numFmtId="0" fontId="26" fillId="15" borderId="25" xfId="0" applyNumberFormat="1" applyFont="1" applyFill="1" applyBorder="1" applyAlignment="1" applyProtection="1">
      <alignment horizontal="left" vertical="center" wrapText="1"/>
    </xf>
    <xf numFmtId="0" fontId="26" fillId="15" borderId="30" xfId="22" applyFont="1" applyFill="1" applyBorder="1" applyAlignment="1">
      <alignment horizontal="left" vertical="center" wrapText="1"/>
    </xf>
    <xf numFmtId="49" fontId="26" fillId="15" borderId="27" xfId="0" applyNumberFormat="1" applyFont="1" applyFill="1" applyBorder="1" applyAlignment="1" applyProtection="1">
      <alignment horizontal="center" vertical="center" wrapText="1"/>
    </xf>
    <xf numFmtId="49" fontId="26" fillId="15" borderId="19" xfId="0" applyNumberFormat="1" applyFont="1" applyFill="1" applyBorder="1" applyAlignment="1" applyProtection="1">
      <alignment horizontal="center" vertical="center" wrapText="1"/>
    </xf>
    <xf numFmtId="0" fontId="26" fillId="15" borderId="12" xfId="0" applyNumberFormat="1" applyFont="1" applyFill="1" applyBorder="1" applyAlignment="1" applyProtection="1">
      <alignment horizontal="justify" vertical="center" wrapText="1"/>
    </xf>
    <xf numFmtId="0" fontId="26" fillId="15" borderId="10" xfId="0" applyNumberFormat="1" applyFont="1" applyFill="1" applyBorder="1" applyAlignment="1" applyProtection="1">
      <alignment horizontal="justify" vertical="center" wrapText="1"/>
    </xf>
    <xf numFmtId="0" fontId="25" fillId="0" borderId="31" xfId="0" applyFont="1" applyBorder="1" applyAlignment="1">
      <alignment horizontal="right" vertical="center" wrapText="1"/>
    </xf>
    <xf numFmtId="2" fontId="24" fillId="0" borderId="18" xfId="0" applyNumberFormat="1" applyFont="1" applyBorder="1" applyAlignment="1">
      <alignment horizontal="center" vertical="center" wrapText="1"/>
    </xf>
    <xf numFmtId="2" fontId="24" fillId="0" borderId="23" xfId="0" applyNumberFormat="1" applyFont="1" applyBorder="1" applyAlignment="1">
      <alignment horizontal="center" vertical="center" wrapText="1"/>
    </xf>
    <xf numFmtId="2" fontId="24" fillId="0" borderId="29" xfId="0" applyNumberFormat="1" applyFont="1" applyBorder="1" applyAlignment="1">
      <alignment horizontal="center" vertical="center" wrapText="1"/>
    </xf>
    <xf numFmtId="3" fontId="26" fillId="15" borderId="13" xfId="0" applyNumberFormat="1" applyFont="1" applyFill="1" applyBorder="1" applyAlignment="1">
      <alignment horizontal="left" vertical="center" wrapText="1"/>
    </xf>
    <xf numFmtId="3" fontId="26" fillId="15" borderId="28" xfId="0" applyNumberFormat="1" applyFont="1" applyFill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2" fontId="24" fillId="0" borderId="28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49" fontId="26" fillId="15" borderId="12" xfId="0" applyNumberFormat="1" applyFont="1" applyFill="1" applyBorder="1" applyAlignment="1">
      <alignment horizontal="left" vertical="center"/>
    </xf>
    <xf numFmtId="49" fontId="26" fillId="15" borderId="10" xfId="0" applyNumberFormat="1" applyFont="1" applyFill="1" applyBorder="1" applyAlignment="1">
      <alignment horizontal="left" vertical="center"/>
    </xf>
    <xf numFmtId="49" fontId="26" fillId="15" borderId="11" xfId="0" applyNumberFormat="1" applyFont="1" applyFill="1" applyBorder="1" applyAlignment="1">
      <alignment horizontal="left" vertical="center"/>
    </xf>
    <xf numFmtId="3" fontId="26" fillId="0" borderId="13" xfId="0" applyNumberFormat="1" applyFont="1" applyFill="1" applyBorder="1" applyAlignment="1">
      <alignment horizontal="center" vertical="center" wrapText="1"/>
    </xf>
    <xf numFmtId="0" fontId="26" fillId="15" borderId="12" xfId="0" applyNumberFormat="1" applyFont="1" applyFill="1" applyBorder="1" applyAlignment="1" applyProtection="1">
      <alignment horizontal="left" vertical="center" wrapText="1"/>
    </xf>
    <xf numFmtId="0" fontId="26" fillId="15" borderId="15" xfId="0" applyNumberFormat="1" applyFont="1" applyFill="1" applyBorder="1" applyAlignment="1" applyProtection="1">
      <alignment horizontal="left" vertical="center" wrapText="1"/>
    </xf>
    <xf numFmtId="0" fontId="26" fillId="15" borderId="13" xfId="0" applyNumberFormat="1" applyFont="1" applyFill="1" applyBorder="1" applyAlignment="1" applyProtection="1">
      <alignment horizontal="left" vertical="center" wrapText="1"/>
    </xf>
    <xf numFmtId="49" fontId="26" fillId="15" borderId="38" xfId="0" applyNumberFormat="1" applyFont="1" applyFill="1" applyBorder="1" applyAlignment="1">
      <alignment horizontal="center" vertical="center"/>
    </xf>
    <xf numFmtId="49" fontId="26" fillId="15" borderId="34" xfId="0" applyNumberFormat="1" applyFont="1" applyFill="1" applyBorder="1" applyAlignment="1">
      <alignment horizontal="center" vertical="center"/>
    </xf>
    <xf numFmtId="0" fontId="26" fillId="15" borderId="15" xfId="22" applyFont="1" applyFill="1" applyBorder="1" applyAlignment="1">
      <alignment horizontal="left" vertical="center"/>
    </xf>
    <xf numFmtId="0" fontId="26" fillId="15" borderId="13" xfId="22" applyFont="1" applyFill="1" applyBorder="1" applyAlignment="1">
      <alignment horizontal="left" vertical="center"/>
    </xf>
    <xf numFmtId="0" fontId="26" fillId="15" borderId="28" xfId="22" applyFont="1" applyFill="1" applyBorder="1" applyAlignment="1">
      <alignment horizontal="left" vertical="center"/>
    </xf>
    <xf numFmtId="49" fontId="26" fillId="15" borderId="39" xfId="0" applyNumberFormat="1" applyFont="1" applyFill="1" applyBorder="1" applyAlignment="1">
      <alignment horizontal="center" vertical="center"/>
    </xf>
    <xf numFmtId="0" fontId="26" fillId="15" borderId="28" xfId="0" applyNumberFormat="1" applyFont="1" applyFill="1" applyBorder="1" applyAlignment="1" applyProtection="1">
      <alignment horizontal="left" vertical="center" wrapText="1"/>
    </xf>
    <xf numFmtId="49" fontId="26" fillId="15" borderId="14" xfId="0" applyNumberFormat="1" applyFont="1" applyFill="1" applyBorder="1" applyAlignment="1">
      <alignment horizontal="center" vertical="center" wrapText="1"/>
    </xf>
    <xf numFmtId="49" fontId="26" fillId="15" borderId="19" xfId="0" applyNumberFormat="1" applyFont="1" applyFill="1" applyBorder="1" applyAlignment="1">
      <alignment horizontal="center" vertical="center" wrapText="1"/>
    </xf>
    <xf numFmtId="49" fontId="26" fillId="15" borderId="33" xfId="0" applyNumberFormat="1" applyFont="1" applyFill="1" applyBorder="1" applyAlignment="1">
      <alignment horizontal="center" vertical="center" wrapText="1"/>
    </xf>
    <xf numFmtId="0" fontId="26" fillId="15" borderId="11" xfId="22" applyFont="1" applyFill="1" applyBorder="1" applyAlignment="1">
      <alignment horizontal="left" vertical="center" wrapText="1"/>
    </xf>
    <xf numFmtId="0" fontId="26" fillId="15" borderId="15" xfId="22" applyFont="1" applyFill="1" applyBorder="1" applyAlignment="1">
      <alignment horizontal="left" vertical="center" wrapText="1"/>
    </xf>
    <xf numFmtId="0" fontId="26" fillId="15" borderId="13" xfId="22" applyFont="1" applyFill="1" applyBorder="1" applyAlignment="1">
      <alignment horizontal="left" vertical="center" wrapText="1"/>
    </xf>
    <xf numFmtId="0" fontId="26" fillId="15" borderId="28" xfId="22" applyFont="1" applyFill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3" fontId="26" fillId="15" borderId="15" xfId="0" applyNumberFormat="1" applyFont="1" applyFill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3" fontId="26" fillId="0" borderId="15" xfId="0" applyNumberFormat="1" applyFont="1" applyFill="1" applyBorder="1" applyAlignment="1">
      <alignment horizontal="left" vertical="center" wrapText="1"/>
    </xf>
    <xf numFmtId="3" fontId="26" fillId="0" borderId="13" xfId="0" applyNumberFormat="1" applyFont="1" applyFill="1" applyBorder="1" applyAlignment="1">
      <alignment horizontal="left" vertical="center" wrapText="1"/>
    </xf>
    <xf numFmtId="3" fontId="26" fillId="0" borderId="28" xfId="0" applyNumberFormat="1" applyFont="1" applyFill="1" applyBorder="1" applyAlignment="1">
      <alignment horizontal="left" vertical="center" wrapText="1"/>
    </xf>
  </cellXfs>
  <cellStyles count="289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6"/>
  <sheetViews>
    <sheetView tabSelected="1" topLeftCell="A84" zoomScale="75" zoomScaleNormal="75" workbookViewId="0">
      <selection activeCell="H92" sqref="H92"/>
    </sheetView>
  </sheetViews>
  <sheetFormatPr defaultRowHeight="15.75" x14ac:dyDescent="0.25"/>
  <cols>
    <col min="1" max="1" width="2" style="4" customWidth="1"/>
    <col min="2" max="2" width="9.140625" style="4"/>
    <col min="3" max="3" width="67.140625" style="4" customWidth="1"/>
    <col min="4" max="4" width="13.42578125" style="4" customWidth="1"/>
    <col min="5" max="5" width="7.85546875" style="4" customWidth="1"/>
    <col min="6" max="6" width="17.42578125" style="4" customWidth="1"/>
    <col min="7" max="7" width="11.5703125" style="4" customWidth="1"/>
    <col min="8" max="8" width="13.28515625" style="4" customWidth="1"/>
    <col min="9" max="9" width="29.42578125" style="4" customWidth="1"/>
    <col min="10" max="10" width="58.140625" style="4" customWidth="1"/>
    <col min="11" max="11" width="9.85546875" style="4" customWidth="1"/>
    <col min="12" max="16384" width="9.140625" style="4"/>
  </cols>
  <sheetData>
    <row r="2" spans="2:11" s="1" customFormat="1" ht="18.75" x14ac:dyDescent="0.25">
      <c r="C2" s="192" t="s">
        <v>121</v>
      </c>
      <c r="D2" s="192"/>
      <c r="E2" s="192"/>
      <c r="F2" s="192"/>
      <c r="G2" s="192"/>
      <c r="H2" s="192"/>
      <c r="I2" s="192"/>
      <c r="J2" s="192"/>
    </row>
    <row r="3" spans="2:11" s="1" customFormat="1" ht="16.5" thickBot="1" x14ac:dyDescent="0.3">
      <c r="B3" s="2"/>
      <c r="C3" s="3"/>
      <c r="D3" s="3"/>
      <c r="E3" s="3"/>
      <c r="F3" s="3"/>
      <c r="G3" s="3"/>
      <c r="H3" s="3"/>
      <c r="J3" s="183" t="s">
        <v>120</v>
      </c>
      <c r="K3" s="183"/>
    </row>
    <row r="4" spans="2:11" x14ac:dyDescent="0.25">
      <c r="B4" s="193" t="s">
        <v>112</v>
      </c>
      <c r="C4" s="196" t="s">
        <v>14</v>
      </c>
      <c r="D4" s="196" t="s">
        <v>9</v>
      </c>
      <c r="E4" s="203" t="s">
        <v>15</v>
      </c>
      <c r="F4" s="204"/>
      <c r="G4" s="205" t="s">
        <v>16</v>
      </c>
      <c r="H4" s="206"/>
      <c r="I4" s="200" t="s">
        <v>87</v>
      </c>
      <c r="J4" s="200" t="s">
        <v>20</v>
      </c>
      <c r="K4" s="184" t="s">
        <v>21</v>
      </c>
    </row>
    <row r="5" spans="2:11" ht="47.25" x14ac:dyDescent="0.25">
      <c r="B5" s="194"/>
      <c r="C5" s="197"/>
      <c r="D5" s="198"/>
      <c r="E5" s="5" t="s">
        <v>17</v>
      </c>
      <c r="F5" s="5" t="s">
        <v>18</v>
      </c>
      <c r="G5" s="5" t="s">
        <v>17</v>
      </c>
      <c r="H5" s="5" t="s">
        <v>19</v>
      </c>
      <c r="I5" s="201"/>
      <c r="J5" s="201"/>
      <c r="K5" s="185"/>
    </row>
    <row r="6" spans="2:11" ht="16.5" thickBot="1" x14ac:dyDescent="0.3">
      <c r="B6" s="195"/>
      <c r="C6" s="6" t="s">
        <v>22</v>
      </c>
      <c r="D6" s="199"/>
      <c r="E6" s="7"/>
      <c r="F6" s="8">
        <f>F7+F15+F19+F90+F105</f>
        <v>4478186.3839999996</v>
      </c>
      <c r="G6" s="8">
        <f t="shared" ref="G6:H6" si="0">G7+G15+G19+G90+G105</f>
        <v>0</v>
      </c>
      <c r="H6" s="8">
        <f t="shared" si="0"/>
        <v>997679.79651785712</v>
      </c>
      <c r="I6" s="202"/>
      <c r="J6" s="202"/>
      <c r="K6" s="186"/>
    </row>
    <row r="7" spans="2:11" ht="16.5" thickBot="1" x14ac:dyDescent="0.3">
      <c r="B7" s="58">
        <v>1</v>
      </c>
      <c r="C7" s="59" t="s">
        <v>10</v>
      </c>
      <c r="D7" s="60"/>
      <c r="E7" s="61"/>
      <c r="F7" s="61">
        <f>SUM(F8:F14)</f>
        <v>179168.356</v>
      </c>
      <c r="G7" s="61"/>
      <c r="H7" s="61">
        <f>SUM(H8:H14)</f>
        <v>141183.48699999999</v>
      </c>
      <c r="I7" s="62"/>
      <c r="J7" s="62"/>
      <c r="K7" s="63"/>
    </row>
    <row r="8" spans="2:11" ht="31.5" customHeight="1" x14ac:dyDescent="0.25">
      <c r="B8" s="52" t="s">
        <v>0</v>
      </c>
      <c r="C8" s="53" t="s">
        <v>25</v>
      </c>
      <c r="D8" s="54" t="s">
        <v>1</v>
      </c>
      <c r="E8" s="55">
        <v>18.93</v>
      </c>
      <c r="F8" s="51">
        <v>17656</v>
      </c>
      <c r="G8" s="56">
        <v>18.02</v>
      </c>
      <c r="H8" s="57">
        <v>16408.669999999998</v>
      </c>
      <c r="I8" s="42" t="s">
        <v>88</v>
      </c>
      <c r="J8" s="43" t="s">
        <v>113</v>
      </c>
      <c r="K8" s="41" t="s">
        <v>83</v>
      </c>
    </row>
    <row r="9" spans="2:11" ht="31.5" customHeight="1" x14ac:dyDescent="0.25">
      <c r="B9" s="13" t="s">
        <v>2</v>
      </c>
      <c r="C9" s="16" t="s">
        <v>26</v>
      </c>
      <c r="D9" s="17" t="s">
        <v>1</v>
      </c>
      <c r="E9" s="18">
        <v>16.559999999999999</v>
      </c>
      <c r="F9" s="30">
        <v>26270</v>
      </c>
      <c r="G9" s="18">
        <v>16.559999999999999</v>
      </c>
      <c r="H9" s="30">
        <v>26673.01</v>
      </c>
      <c r="I9" s="10" t="s">
        <v>88</v>
      </c>
      <c r="J9" s="31" t="s">
        <v>113</v>
      </c>
      <c r="K9" s="29" t="s">
        <v>83</v>
      </c>
    </row>
    <row r="10" spans="2:11" ht="31.5" customHeight="1" x14ac:dyDescent="0.25">
      <c r="B10" s="13" t="s">
        <v>3</v>
      </c>
      <c r="C10" s="16" t="s">
        <v>27</v>
      </c>
      <c r="D10" s="17" t="s">
        <v>4</v>
      </c>
      <c r="E10" s="30">
        <v>37</v>
      </c>
      <c r="F10" s="30">
        <v>19357</v>
      </c>
      <c r="G10" s="30">
        <v>38</v>
      </c>
      <c r="H10" s="30">
        <v>20143.507000000001</v>
      </c>
      <c r="I10" s="10" t="s">
        <v>88</v>
      </c>
      <c r="J10" s="31" t="s">
        <v>113</v>
      </c>
      <c r="K10" s="29" t="s">
        <v>83</v>
      </c>
    </row>
    <row r="11" spans="2:11" ht="30.75" customHeight="1" x14ac:dyDescent="0.25">
      <c r="B11" s="13" t="s">
        <v>24</v>
      </c>
      <c r="C11" s="19" t="s">
        <v>28</v>
      </c>
      <c r="D11" s="20" t="s">
        <v>23</v>
      </c>
      <c r="E11" s="30">
        <v>5</v>
      </c>
      <c r="F11" s="30">
        <v>27668.223000000002</v>
      </c>
      <c r="G11" s="11">
        <v>5</v>
      </c>
      <c r="H11" s="30">
        <v>23993</v>
      </c>
      <c r="I11" s="10" t="s">
        <v>89</v>
      </c>
      <c r="J11" s="31" t="s">
        <v>113</v>
      </c>
      <c r="K11" s="29" t="s">
        <v>83</v>
      </c>
    </row>
    <row r="12" spans="2:11" ht="30.75" customHeight="1" x14ac:dyDescent="0.25">
      <c r="B12" s="13" t="s">
        <v>32</v>
      </c>
      <c r="C12" s="19" t="s">
        <v>29</v>
      </c>
      <c r="D12" s="20" t="s">
        <v>23</v>
      </c>
      <c r="E12" s="30">
        <f>2+1</f>
        <v>3</v>
      </c>
      <c r="F12" s="30">
        <v>37856.665000000001</v>
      </c>
      <c r="G12" s="11">
        <v>3</v>
      </c>
      <c r="H12" s="30">
        <v>18165.3</v>
      </c>
      <c r="I12" s="10" t="s">
        <v>90</v>
      </c>
      <c r="J12" s="31" t="s">
        <v>113</v>
      </c>
      <c r="K12" s="29" t="s">
        <v>83</v>
      </c>
    </row>
    <row r="13" spans="2:11" ht="30.75" customHeight="1" x14ac:dyDescent="0.25">
      <c r="B13" s="13" t="s">
        <v>33</v>
      </c>
      <c r="C13" s="19" t="s">
        <v>30</v>
      </c>
      <c r="D13" s="20" t="s">
        <v>4</v>
      </c>
      <c r="E13" s="30">
        <v>1</v>
      </c>
      <c r="F13" s="30">
        <v>2873.1419999999998</v>
      </c>
      <c r="G13" s="11">
        <v>1</v>
      </c>
      <c r="H13" s="30">
        <v>2800</v>
      </c>
      <c r="I13" s="10" t="s">
        <v>79</v>
      </c>
      <c r="J13" s="31" t="s">
        <v>113</v>
      </c>
      <c r="K13" s="29" t="s">
        <v>83</v>
      </c>
    </row>
    <row r="14" spans="2:11" ht="30.75" customHeight="1" thickBot="1" x14ac:dyDescent="0.3">
      <c r="B14" s="13" t="s">
        <v>34</v>
      </c>
      <c r="C14" s="19" t="s">
        <v>31</v>
      </c>
      <c r="D14" s="20" t="s">
        <v>23</v>
      </c>
      <c r="E14" s="30">
        <v>1</v>
      </c>
      <c r="F14" s="30">
        <v>47487.326000000001</v>
      </c>
      <c r="G14" s="11">
        <v>1</v>
      </c>
      <c r="H14" s="40">
        <v>33000</v>
      </c>
      <c r="I14" s="39" t="s">
        <v>81</v>
      </c>
      <c r="J14" s="31" t="s">
        <v>113</v>
      </c>
      <c r="K14" s="29" t="s">
        <v>83</v>
      </c>
    </row>
    <row r="15" spans="2:11" ht="31.5" customHeight="1" thickBot="1" x14ac:dyDescent="0.3">
      <c r="B15" s="66" t="s">
        <v>5</v>
      </c>
      <c r="C15" s="67" t="s">
        <v>35</v>
      </c>
      <c r="D15" s="68"/>
      <c r="E15" s="69"/>
      <c r="F15" s="69">
        <f>SUM(F16:F18)</f>
        <v>57214.027999999998</v>
      </c>
      <c r="G15" s="69"/>
      <c r="H15" s="69">
        <f t="shared" ref="H15" si="1">SUM(H16:H18)</f>
        <v>13455.200928571428</v>
      </c>
      <c r="I15" s="71"/>
      <c r="J15" s="71"/>
      <c r="K15" s="63"/>
    </row>
    <row r="16" spans="2:11" ht="21.75" customHeight="1" x14ac:dyDescent="0.25">
      <c r="B16" s="179" t="s">
        <v>6</v>
      </c>
      <c r="C16" s="181" t="s">
        <v>36</v>
      </c>
      <c r="D16" s="64" t="s">
        <v>37</v>
      </c>
      <c r="E16" s="84">
        <v>1</v>
      </c>
      <c r="F16" s="97">
        <v>54823.714</v>
      </c>
      <c r="G16" s="65"/>
      <c r="H16" s="94">
        <v>12951.166999999999</v>
      </c>
      <c r="I16" s="162" t="s">
        <v>88</v>
      </c>
      <c r="J16" s="187" t="s">
        <v>142</v>
      </c>
      <c r="K16" s="189" t="s">
        <v>84</v>
      </c>
    </row>
    <row r="17" spans="2:11" ht="21.75" customHeight="1" x14ac:dyDescent="0.25">
      <c r="B17" s="180"/>
      <c r="C17" s="182"/>
      <c r="D17" s="20" t="s">
        <v>38</v>
      </c>
      <c r="E17" s="30">
        <v>1</v>
      </c>
      <c r="F17" s="30">
        <v>1776.288</v>
      </c>
      <c r="G17" s="11"/>
      <c r="H17" s="95">
        <v>374.54571428571427</v>
      </c>
      <c r="I17" s="162"/>
      <c r="J17" s="187"/>
      <c r="K17" s="190"/>
    </row>
    <row r="18" spans="2:11" ht="21.75" customHeight="1" thickBot="1" x14ac:dyDescent="0.3">
      <c r="B18" s="180"/>
      <c r="C18" s="182"/>
      <c r="D18" s="20" t="s">
        <v>39</v>
      </c>
      <c r="E18" s="30">
        <v>1</v>
      </c>
      <c r="F18" s="98">
        <v>614.02599999999995</v>
      </c>
      <c r="G18" s="11"/>
      <c r="H18" s="95">
        <v>129.48821428571429</v>
      </c>
      <c r="I18" s="163"/>
      <c r="J18" s="188"/>
      <c r="K18" s="191"/>
    </row>
    <row r="19" spans="2:11" ht="21" customHeight="1" thickBot="1" x14ac:dyDescent="0.3">
      <c r="B19" s="66" t="s">
        <v>7</v>
      </c>
      <c r="C19" s="72" t="s">
        <v>40</v>
      </c>
      <c r="D19" s="72"/>
      <c r="E19" s="73"/>
      <c r="F19" s="69">
        <v>3978994</v>
      </c>
      <c r="G19" s="69"/>
      <c r="H19" s="69">
        <f t="shared" ref="H19" si="2">SUM(H20:H89)</f>
        <v>801533.10858928575</v>
      </c>
      <c r="I19" s="71"/>
      <c r="J19" s="71"/>
      <c r="K19" s="74"/>
    </row>
    <row r="20" spans="2:11" ht="21" customHeight="1" x14ac:dyDescent="0.25">
      <c r="B20" s="166" t="s">
        <v>8</v>
      </c>
      <c r="C20" s="169" t="s">
        <v>41</v>
      </c>
      <c r="D20" s="78" t="s">
        <v>37</v>
      </c>
      <c r="E20" s="28">
        <v>1</v>
      </c>
      <c r="F20" s="79">
        <v>254906.53</v>
      </c>
      <c r="G20" s="27"/>
      <c r="H20" s="107">
        <v>0</v>
      </c>
      <c r="I20" s="229" t="s">
        <v>80</v>
      </c>
      <c r="J20" s="233" t="s">
        <v>143</v>
      </c>
      <c r="K20" s="189" t="s">
        <v>84</v>
      </c>
    </row>
    <row r="21" spans="2:11" ht="21" customHeight="1" x14ac:dyDescent="0.25">
      <c r="B21" s="167"/>
      <c r="C21" s="170"/>
      <c r="D21" s="20" t="s">
        <v>38</v>
      </c>
      <c r="E21" s="30">
        <v>1</v>
      </c>
      <c r="F21" s="44">
        <v>8258.9719999999998</v>
      </c>
      <c r="G21" s="11"/>
      <c r="H21" s="108">
        <v>0</v>
      </c>
      <c r="I21" s="228"/>
      <c r="J21" s="234"/>
      <c r="K21" s="190"/>
    </row>
    <row r="22" spans="2:11" ht="21" customHeight="1" thickBot="1" x14ac:dyDescent="0.3">
      <c r="B22" s="168"/>
      <c r="C22" s="171"/>
      <c r="D22" s="75" t="s">
        <v>39</v>
      </c>
      <c r="E22" s="50">
        <v>1</v>
      </c>
      <c r="F22" s="80">
        <v>2854.953</v>
      </c>
      <c r="G22" s="111"/>
      <c r="H22" s="112">
        <v>0</v>
      </c>
      <c r="I22" s="228"/>
      <c r="J22" s="234"/>
      <c r="K22" s="190"/>
    </row>
    <row r="23" spans="2:11" ht="21.75" customHeight="1" x14ac:dyDescent="0.25">
      <c r="B23" s="214" t="s">
        <v>11</v>
      </c>
      <c r="C23" s="216" t="s">
        <v>42</v>
      </c>
      <c r="D23" s="78" t="s">
        <v>37</v>
      </c>
      <c r="E23" s="28">
        <v>1</v>
      </c>
      <c r="F23" s="79">
        <v>1106.6969999999999</v>
      </c>
      <c r="G23" s="96"/>
      <c r="H23" s="28">
        <v>988.39300000000003</v>
      </c>
      <c r="I23" s="92" t="s">
        <v>81</v>
      </c>
      <c r="J23" s="113" t="s">
        <v>144</v>
      </c>
      <c r="K23" s="189" t="s">
        <v>84</v>
      </c>
    </row>
    <row r="24" spans="2:11" ht="21.75" customHeight="1" x14ac:dyDescent="0.25">
      <c r="B24" s="215"/>
      <c r="C24" s="217"/>
      <c r="D24" s="20" t="s">
        <v>38</v>
      </c>
      <c r="E24" s="30">
        <v>1</v>
      </c>
      <c r="F24" s="83">
        <v>35.856999999999999</v>
      </c>
      <c r="G24" s="11"/>
      <c r="H24" s="30">
        <v>32.142857142857139</v>
      </c>
      <c r="I24" s="90" t="s">
        <v>81</v>
      </c>
      <c r="J24" s="32" t="s">
        <v>144</v>
      </c>
      <c r="K24" s="190"/>
    </row>
    <row r="25" spans="2:11" ht="21.75" customHeight="1" thickBot="1" x14ac:dyDescent="0.3">
      <c r="B25" s="219"/>
      <c r="C25" s="218"/>
      <c r="D25" s="21" t="s">
        <v>39</v>
      </c>
      <c r="E25" s="22">
        <v>1</v>
      </c>
      <c r="F25" s="37">
        <v>12.395</v>
      </c>
      <c r="G25" s="15"/>
      <c r="H25" s="22">
        <v>10.714285714285714</v>
      </c>
      <c r="I25" s="14" t="s">
        <v>81</v>
      </c>
      <c r="J25" s="33" t="s">
        <v>144</v>
      </c>
      <c r="K25" s="191"/>
    </row>
    <row r="26" spans="2:11" ht="21.75" customHeight="1" x14ac:dyDescent="0.25">
      <c r="B26" s="214" t="s">
        <v>115</v>
      </c>
      <c r="C26" s="169" t="s">
        <v>124</v>
      </c>
      <c r="D26" s="78" t="s">
        <v>37</v>
      </c>
      <c r="E26" s="28">
        <v>1</v>
      </c>
      <c r="F26" s="79">
        <v>75053.77</v>
      </c>
      <c r="G26" s="96"/>
      <c r="H26" s="28">
        <v>74850</v>
      </c>
      <c r="I26" s="92" t="s">
        <v>79</v>
      </c>
      <c r="J26" s="113" t="s">
        <v>144</v>
      </c>
      <c r="K26" s="189" t="s">
        <v>84</v>
      </c>
    </row>
    <row r="27" spans="2:11" ht="21.75" customHeight="1" x14ac:dyDescent="0.25">
      <c r="B27" s="215"/>
      <c r="C27" s="170"/>
      <c r="D27" s="20" t="s">
        <v>38</v>
      </c>
      <c r="E27" s="30">
        <v>1</v>
      </c>
      <c r="F27" s="83">
        <v>2431.7420000000002</v>
      </c>
      <c r="G27" s="11"/>
      <c r="H27" s="30">
        <v>2066.9806964285713</v>
      </c>
      <c r="I27" s="90" t="s">
        <v>79</v>
      </c>
      <c r="J27" s="32" t="s">
        <v>144</v>
      </c>
      <c r="K27" s="190"/>
    </row>
    <row r="28" spans="2:11" ht="21.75" customHeight="1" thickBot="1" x14ac:dyDescent="0.3">
      <c r="B28" s="219"/>
      <c r="C28" s="177"/>
      <c r="D28" s="21" t="s">
        <v>39</v>
      </c>
      <c r="E28" s="22">
        <v>1</v>
      </c>
      <c r="F28" s="37">
        <v>840.60199999999998</v>
      </c>
      <c r="G28" s="8"/>
      <c r="H28" s="115">
        <v>840.60199999999998</v>
      </c>
      <c r="I28" s="14" t="s">
        <v>79</v>
      </c>
      <c r="J28" s="33" t="s">
        <v>144</v>
      </c>
      <c r="K28" s="191"/>
    </row>
    <row r="29" spans="2:11" hidden="1" x14ac:dyDescent="0.25">
      <c r="B29" s="172" t="s">
        <v>13</v>
      </c>
      <c r="C29" s="207" t="s">
        <v>43</v>
      </c>
      <c r="D29" s="64" t="s">
        <v>37</v>
      </c>
      <c r="E29" s="84">
        <v>1</v>
      </c>
      <c r="F29" s="210">
        <v>645848</v>
      </c>
      <c r="G29" s="65"/>
      <c r="H29" s="114"/>
      <c r="I29" s="228" t="s">
        <v>79</v>
      </c>
      <c r="J29" s="91"/>
      <c r="K29" s="190" t="s">
        <v>84</v>
      </c>
    </row>
    <row r="30" spans="2:11" ht="31.5" hidden="1" customHeight="1" x14ac:dyDescent="0.25">
      <c r="B30" s="167"/>
      <c r="C30" s="208"/>
      <c r="D30" s="20" t="s">
        <v>38</v>
      </c>
      <c r="E30" s="30">
        <v>1</v>
      </c>
      <c r="F30" s="210"/>
      <c r="G30" s="11"/>
      <c r="H30" s="110"/>
      <c r="I30" s="228"/>
      <c r="J30" s="10"/>
      <c r="K30" s="190"/>
    </row>
    <row r="31" spans="2:11" ht="6" hidden="1" customHeight="1" x14ac:dyDescent="0.25">
      <c r="B31" s="168"/>
      <c r="C31" s="209"/>
      <c r="D31" s="75" t="s">
        <v>39</v>
      </c>
      <c r="E31" s="50">
        <v>1</v>
      </c>
      <c r="F31" s="210"/>
      <c r="G31" s="111"/>
      <c r="H31" s="117"/>
      <c r="I31" s="228"/>
      <c r="J31" s="90"/>
      <c r="K31" s="190"/>
    </row>
    <row r="32" spans="2:11" ht="22.5" customHeight="1" x14ac:dyDescent="0.25">
      <c r="B32" s="214" t="s">
        <v>12</v>
      </c>
      <c r="C32" s="212" t="s">
        <v>43</v>
      </c>
      <c r="D32" s="78" t="s">
        <v>37</v>
      </c>
      <c r="E32" s="28">
        <v>1</v>
      </c>
      <c r="F32" s="79">
        <v>244241.01199999999</v>
      </c>
      <c r="G32" s="118"/>
      <c r="H32" s="119">
        <v>52702.635999999999</v>
      </c>
      <c r="I32" s="120" t="s">
        <v>79</v>
      </c>
      <c r="J32" s="233" t="s">
        <v>145</v>
      </c>
      <c r="K32" s="189" t="s">
        <v>84</v>
      </c>
    </row>
    <row r="33" spans="2:11" ht="22.5" customHeight="1" x14ac:dyDescent="0.25">
      <c r="B33" s="215"/>
      <c r="C33" s="213"/>
      <c r="D33" s="20" t="s">
        <v>38</v>
      </c>
      <c r="E33" s="30">
        <v>1</v>
      </c>
      <c r="F33" s="83">
        <v>11859.25</v>
      </c>
      <c r="G33" s="10"/>
      <c r="H33" s="108">
        <v>2439.3089285714282</v>
      </c>
      <c r="I33" s="116" t="s">
        <v>79</v>
      </c>
      <c r="J33" s="234"/>
      <c r="K33" s="190"/>
    </row>
    <row r="34" spans="2:11" ht="22.5" customHeight="1" thickBot="1" x14ac:dyDescent="0.3">
      <c r="B34" s="215"/>
      <c r="C34" s="213"/>
      <c r="D34" s="75" t="s">
        <v>39</v>
      </c>
      <c r="E34" s="100">
        <v>1</v>
      </c>
      <c r="F34" s="80">
        <v>4099.4960000000001</v>
      </c>
      <c r="G34" s="90"/>
      <c r="H34" s="147">
        <v>983.87857142857126</v>
      </c>
      <c r="I34" s="116" t="s">
        <v>79</v>
      </c>
      <c r="J34" s="234"/>
      <c r="K34" s="190"/>
    </row>
    <row r="35" spans="2:11" ht="21" customHeight="1" x14ac:dyDescent="0.25">
      <c r="B35" s="214" t="s">
        <v>13</v>
      </c>
      <c r="C35" s="212" t="s">
        <v>125</v>
      </c>
      <c r="D35" s="78" t="s">
        <v>45</v>
      </c>
      <c r="E35" s="121">
        <v>6.4</v>
      </c>
      <c r="F35" s="79">
        <v>101214.406</v>
      </c>
      <c r="G35" s="118"/>
      <c r="H35" s="119">
        <v>34910.647321428572</v>
      </c>
      <c r="I35" s="150" t="s">
        <v>88</v>
      </c>
      <c r="J35" s="233" t="s">
        <v>145</v>
      </c>
      <c r="K35" s="189" t="s">
        <v>85</v>
      </c>
    </row>
    <row r="36" spans="2:11" ht="21" customHeight="1" x14ac:dyDescent="0.25">
      <c r="B36" s="215"/>
      <c r="C36" s="213"/>
      <c r="D36" s="20" t="s">
        <v>38</v>
      </c>
      <c r="E36" s="34">
        <v>1</v>
      </c>
      <c r="F36" s="83">
        <v>3279.3470000000002</v>
      </c>
      <c r="G36" s="10"/>
      <c r="H36" s="108">
        <v>961.38975892857138</v>
      </c>
      <c r="I36" s="151"/>
      <c r="J36" s="234"/>
      <c r="K36" s="190"/>
    </row>
    <row r="37" spans="2:11" ht="21" customHeight="1" thickBot="1" x14ac:dyDescent="0.3">
      <c r="B37" s="219"/>
      <c r="C37" s="220"/>
      <c r="D37" s="21" t="s">
        <v>39</v>
      </c>
      <c r="E37" s="36">
        <v>1</v>
      </c>
      <c r="F37" s="15">
        <v>1133.6010000000001</v>
      </c>
      <c r="G37" s="14"/>
      <c r="H37" s="115">
        <v>390.97898214285709</v>
      </c>
      <c r="I37" s="152"/>
      <c r="J37" s="235"/>
      <c r="K37" s="191"/>
    </row>
    <row r="38" spans="2:11" ht="21" customHeight="1" x14ac:dyDescent="0.25">
      <c r="B38" s="172" t="s">
        <v>116</v>
      </c>
      <c r="C38" s="211" t="s">
        <v>123</v>
      </c>
      <c r="D38" s="64" t="s">
        <v>37</v>
      </c>
      <c r="E38" s="77">
        <v>1</v>
      </c>
      <c r="F38" s="81">
        <v>497832.98800000001</v>
      </c>
      <c r="G38" s="77"/>
      <c r="H38" s="84">
        <v>0</v>
      </c>
      <c r="I38" s="162" t="s">
        <v>111</v>
      </c>
      <c r="J38" s="162" t="s">
        <v>143</v>
      </c>
      <c r="K38" s="190" t="s">
        <v>84</v>
      </c>
    </row>
    <row r="39" spans="2:11" ht="21" customHeight="1" x14ac:dyDescent="0.25">
      <c r="B39" s="167"/>
      <c r="C39" s="170"/>
      <c r="D39" s="20" t="s">
        <v>38</v>
      </c>
      <c r="E39" s="34">
        <v>1</v>
      </c>
      <c r="F39" s="83">
        <v>16129.789000000001</v>
      </c>
      <c r="G39" s="34"/>
      <c r="H39" s="30">
        <v>0</v>
      </c>
      <c r="I39" s="162"/>
      <c r="J39" s="162"/>
      <c r="K39" s="190"/>
    </row>
    <row r="40" spans="2:11" ht="21" customHeight="1" thickBot="1" x14ac:dyDescent="0.3">
      <c r="B40" s="168"/>
      <c r="C40" s="171"/>
      <c r="D40" s="75" t="s">
        <v>39</v>
      </c>
      <c r="E40" s="50">
        <v>1</v>
      </c>
      <c r="F40" s="80">
        <v>5575.7290000000003</v>
      </c>
      <c r="G40" s="100"/>
      <c r="H40" s="148">
        <v>0</v>
      </c>
      <c r="I40" s="162"/>
      <c r="J40" s="162"/>
      <c r="K40" s="190"/>
    </row>
    <row r="41" spans="2:11" ht="21.75" customHeight="1" x14ac:dyDescent="0.25">
      <c r="B41" s="166" t="s">
        <v>117</v>
      </c>
      <c r="C41" s="169" t="s">
        <v>47</v>
      </c>
      <c r="D41" s="78" t="s">
        <v>45</v>
      </c>
      <c r="E41" s="149">
        <v>5.7</v>
      </c>
      <c r="F41" s="79">
        <v>86611.096000000005</v>
      </c>
      <c r="G41" s="118"/>
      <c r="H41" s="122">
        <v>0</v>
      </c>
      <c r="I41" s="161" t="s">
        <v>88</v>
      </c>
      <c r="J41" s="233" t="s">
        <v>143</v>
      </c>
      <c r="K41" s="189" t="s">
        <v>84</v>
      </c>
    </row>
    <row r="42" spans="2:11" ht="21.75" customHeight="1" x14ac:dyDescent="0.25">
      <c r="B42" s="167"/>
      <c r="C42" s="170"/>
      <c r="D42" s="20" t="s">
        <v>38</v>
      </c>
      <c r="E42" s="30">
        <v>1</v>
      </c>
      <c r="F42" s="83">
        <v>2806.2</v>
      </c>
      <c r="G42" s="10"/>
      <c r="H42" s="109">
        <v>0</v>
      </c>
      <c r="I42" s="162"/>
      <c r="J42" s="234"/>
      <c r="K42" s="190"/>
    </row>
    <row r="43" spans="2:11" ht="21.75" customHeight="1" thickBot="1" x14ac:dyDescent="0.3">
      <c r="B43" s="168"/>
      <c r="C43" s="171"/>
      <c r="D43" s="75" t="s">
        <v>39</v>
      </c>
      <c r="E43" s="50">
        <v>1</v>
      </c>
      <c r="F43" s="80">
        <v>970.04399999999998</v>
      </c>
      <c r="G43" s="90"/>
      <c r="H43" s="112">
        <v>0</v>
      </c>
      <c r="I43" s="162"/>
      <c r="J43" s="234"/>
      <c r="K43" s="190"/>
    </row>
    <row r="44" spans="2:11" ht="23.25" customHeight="1" x14ac:dyDescent="0.25">
      <c r="B44" s="166" t="s">
        <v>44</v>
      </c>
      <c r="C44" s="169" t="s">
        <v>49</v>
      </c>
      <c r="D44" s="78" t="s">
        <v>45</v>
      </c>
      <c r="E44" s="149">
        <v>3.8149999999999999</v>
      </c>
      <c r="F44" s="79">
        <v>60560.273000000001</v>
      </c>
      <c r="G44" s="118"/>
      <c r="H44" s="28">
        <v>5444.857330357142</v>
      </c>
      <c r="I44" s="161" t="s">
        <v>88</v>
      </c>
      <c r="J44" s="230" t="s">
        <v>146</v>
      </c>
      <c r="K44" s="189" t="s">
        <v>83</v>
      </c>
    </row>
    <row r="45" spans="2:11" ht="23.25" customHeight="1" x14ac:dyDescent="0.25">
      <c r="B45" s="167"/>
      <c r="C45" s="170"/>
      <c r="D45" s="20" t="s">
        <v>38</v>
      </c>
      <c r="E45" s="30">
        <v>1</v>
      </c>
      <c r="F45" s="83">
        <v>1962.153</v>
      </c>
      <c r="G45" s="10"/>
      <c r="H45" s="30">
        <v>166.61288392857139</v>
      </c>
      <c r="I45" s="162"/>
      <c r="J45" s="187"/>
      <c r="K45" s="190"/>
    </row>
    <row r="46" spans="2:11" ht="23.25" customHeight="1" thickBot="1" x14ac:dyDescent="0.3">
      <c r="B46" s="173"/>
      <c r="C46" s="177"/>
      <c r="D46" s="21" t="s">
        <v>39</v>
      </c>
      <c r="E46" s="22">
        <v>1</v>
      </c>
      <c r="F46" s="37">
        <v>678.27499999999998</v>
      </c>
      <c r="G46" s="14"/>
      <c r="H46" s="22">
        <v>67.758312499999988</v>
      </c>
      <c r="I46" s="163"/>
      <c r="J46" s="188"/>
      <c r="K46" s="191"/>
    </row>
    <row r="47" spans="2:11" ht="21.75" customHeight="1" x14ac:dyDescent="0.25">
      <c r="B47" s="172" t="s">
        <v>46</v>
      </c>
      <c r="C47" s="174" t="s">
        <v>51</v>
      </c>
      <c r="D47" s="64" t="s">
        <v>37</v>
      </c>
      <c r="E47" s="84">
        <v>1</v>
      </c>
      <c r="F47" s="81">
        <v>65683.199999999997</v>
      </c>
      <c r="G47" s="91"/>
      <c r="H47" s="124">
        <v>0</v>
      </c>
      <c r="I47" s="162" t="s">
        <v>81</v>
      </c>
      <c r="J47" s="187" t="s">
        <v>143</v>
      </c>
      <c r="K47" s="190" t="s">
        <v>86</v>
      </c>
    </row>
    <row r="48" spans="2:11" ht="21.75" customHeight="1" x14ac:dyDescent="0.25">
      <c r="B48" s="167"/>
      <c r="C48" s="175"/>
      <c r="D48" s="20" t="s">
        <v>38</v>
      </c>
      <c r="E48" s="30">
        <v>1</v>
      </c>
      <c r="F48" s="83">
        <v>2128.14</v>
      </c>
      <c r="G48" s="10"/>
      <c r="H48" s="109">
        <v>0</v>
      </c>
      <c r="I48" s="162"/>
      <c r="J48" s="187"/>
      <c r="K48" s="190"/>
    </row>
    <row r="49" spans="2:11" ht="21.75" customHeight="1" thickBot="1" x14ac:dyDescent="0.3">
      <c r="B49" s="173"/>
      <c r="C49" s="176"/>
      <c r="D49" s="21" t="s">
        <v>39</v>
      </c>
      <c r="E49" s="22">
        <v>1</v>
      </c>
      <c r="F49" s="37">
        <v>735.65</v>
      </c>
      <c r="G49" s="14"/>
      <c r="H49" s="123">
        <v>0</v>
      </c>
      <c r="I49" s="163"/>
      <c r="J49" s="188"/>
      <c r="K49" s="191"/>
    </row>
    <row r="50" spans="2:11" ht="24" customHeight="1" x14ac:dyDescent="0.25">
      <c r="B50" s="166" t="s">
        <v>48</v>
      </c>
      <c r="C50" s="178" t="s">
        <v>53</v>
      </c>
      <c r="D50" s="78" t="s">
        <v>37</v>
      </c>
      <c r="E50" s="28">
        <v>1</v>
      </c>
      <c r="F50" s="79">
        <v>124916.85</v>
      </c>
      <c r="G50" s="118"/>
      <c r="H50" s="122">
        <v>0</v>
      </c>
      <c r="I50" s="161" t="s">
        <v>80</v>
      </c>
      <c r="J50" s="230" t="s">
        <v>143</v>
      </c>
      <c r="K50" s="189" t="s">
        <v>83</v>
      </c>
    </row>
    <row r="51" spans="2:11" ht="24" customHeight="1" x14ac:dyDescent="0.25">
      <c r="B51" s="167"/>
      <c r="C51" s="175"/>
      <c r="D51" s="20" t="s">
        <v>38</v>
      </c>
      <c r="E51" s="30">
        <v>1</v>
      </c>
      <c r="F51" s="83">
        <v>4047.31</v>
      </c>
      <c r="G51" s="10"/>
      <c r="H51" s="109">
        <v>0</v>
      </c>
      <c r="I51" s="162"/>
      <c r="J51" s="187"/>
      <c r="K51" s="190"/>
    </row>
    <row r="52" spans="2:11" ht="24" customHeight="1" thickBot="1" x14ac:dyDescent="0.3">
      <c r="B52" s="173"/>
      <c r="C52" s="176"/>
      <c r="D52" s="21" t="s">
        <v>39</v>
      </c>
      <c r="E52" s="22">
        <v>1</v>
      </c>
      <c r="F52" s="37">
        <v>1399.07</v>
      </c>
      <c r="G52" s="14"/>
      <c r="H52" s="123">
        <v>0</v>
      </c>
      <c r="I52" s="163"/>
      <c r="J52" s="188"/>
      <c r="K52" s="191"/>
    </row>
    <row r="53" spans="2:11" ht="21" customHeight="1" x14ac:dyDescent="0.25">
      <c r="B53" s="166" t="s">
        <v>118</v>
      </c>
      <c r="C53" s="178" t="s">
        <v>55</v>
      </c>
      <c r="D53" s="78" t="s">
        <v>37</v>
      </c>
      <c r="E53" s="28">
        <v>1</v>
      </c>
      <c r="F53" s="79">
        <v>78802.41</v>
      </c>
      <c r="G53" s="118"/>
      <c r="H53" s="125">
        <v>0</v>
      </c>
      <c r="I53" s="150" t="s">
        <v>79</v>
      </c>
      <c r="J53" s="230" t="s">
        <v>143</v>
      </c>
      <c r="K53" s="189" t="s">
        <v>86</v>
      </c>
    </row>
    <row r="54" spans="2:11" ht="21" customHeight="1" x14ac:dyDescent="0.25">
      <c r="B54" s="167"/>
      <c r="C54" s="175"/>
      <c r="D54" s="20" t="s">
        <v>38</v>
      </c>
      <c r="E54" s="30">
        <v>1</v>
      </c>
      <c r="F54" s="83">
        <v>2553.1999999999998</v>
      </c>
      <c r="G54" s="10"/>
      <c r="H54" s="109">
        <v>0</v>
      </c>
      <c r="I54" s="151"/>
      <c r="J54" s="187"/>
      <c r="K54" s="190"/>
    </row>
    <row r="55" spans="2:11" ht="21" customHeight="1" thickBot="1" x14ac:dyDescent="0.3">
      <c r="B55" s="173"/>
      <c r="C55" s="176"/>
      <c r="D55" s="21" t="s">
        <v>39</v>
      </c>
      <c r="E55" s="22">
        <v>1</v>
      </c>
      <c r="F55" s="37">
        <v>882.59</v>
      </c>
      <c r="G55" s="14"/>
      <c r="H55" s="123">
        <v>0</v>
      </c>
      <c r="I55" s="152"/>
      <c r="J55" s="188"/>
      <c r="K55" s="191"/>
    </row>
    <row r="56" spans="2:11" ht="21" customHeight="1" x14ac:dyDescent="0.25">
      <c r="B56" s="214" t="s">
        <v>119</v>
      </c>
      <c r="C56" s="225" t="s">
        <v>129</v>
      </c>
      <c r="D56" s="78" t="s">
        <v>37</v>
      </c>
      <c r="E56" s="28">
        <v>1</v>
      </c>
      <c r="F56" s="79">
        <v>188392.04</v>
      </c>
      <c r="G56" s="118"/>
      <c r="H56" s="28">
        <v>118609.364</v>
      </c>
      <c r="I56" s="150" t="s">
        <v>80</v>
      </c>
      <c r="J56" s="126" t="s">
        <v>144</v>
      </c>
      <c r="K56" s="189" t="s">
        <v>84</v>
      </c>
    </row>
    <row r="57" spans="2:11" ht="21" customHeight="1" x14ac:dyDescent="0.25">
      <c r="B57" s="215"/>
      <c r="C57" s="226"/>
      <c r="D57" s="20" t="s">
        <v>38</v>
      </c>
      <c r="E57" s="30">
        <v>1</v>
      </c>
      <c r="F57" s="83">
        <v>6103.9</v>
      </c>
      <c r="G57" s="10"/>
      <c r="H57" s="30">
        <v>4064.980053571428</v>
      </c>
      <c r="I57" s="151"/>
      <c r="J57" s="93" t="s">
        <v>144</v>
      </c>
      <c r="K57" s="190"/>
    </row>
    <row r="58" spans="2:11" ht="21" customHeight="1" thickBot="1" x14ac:dyDescent="0.3">
      <c r="B58" s="219"/>
      <c r="C58" s="227"/>
      <c r="D58" s="21" t="s">
        <v>39</v>
      </c>
      <c r="E58" s="22">
        <v>1</v>
      </c>
      <c r="F58" s="37">
        <v>2109.9899999999998</v>
      </c>
      <c r="G58" s="14"/>
      <c r="H58" s="22">
        <v>1476.0276071428571</v>
      </c>
      <c r="I58" s="152"/>
      <c r="J58" s="85" t="s">
        <v>144</v>
      </c>
      <c r="K58" s="191"/>
    </row>
    <row r="59" spans="2:11" ht="27" customHeight="1" x14ac:dyDescent="0.25">
      <c r="B59" s="166" t="s">
        <v>50</v>
      </c>
      <c r="C59" s="178" t="s">
        <v>57</v>
      </c>
      <c r="D59" s="78" t="s">
        <v>37</v>
      </c>
      <c r="E59" s="28">
        <v>1</v>
      </c>
      <c r="F59" s="79">
        <v>76145.179999999993</v>
      </c>
      <c r="G59" s="118"/>
      <c r="H59" s="122">
        <v>0</v>
      </c>
      <c r="I59" s="161" t="s">
        <v>81</v>
      </c>
      <c r="J59" s="153" t="s">
        <v>147</v>
      </c>
      <c r="K59" s="189" t="s">
        <v>85</v>
      </c>
    </row>
    <row r="60" spans="2:11" ht="27" customHeight="1" x14ac:dyDescent="0.25">
      <c r="B60" s="167"/>
      <c r="C60" s="175"/>
      <c r="D60" s="20" t="s">
        <v>38</v>
      </c>
      <c r="E60" s="30">
        <v>1</v>
      </c>
      <c r="F60" s="83">
        <v>2467.1</v>
      </c>
      <c r="G60" s="10"/>
      <c r="H60" s="109">
        <v>0</v>
      </c>
      <c r="I60" s="162"/>
      <c r="J60" s="154"/>
      <c r="K60" s="190"/>
    </row>
    <row r="61" spans="2:11" ht="27" customHeight="1" thickBot="1" x14ac:dyDescent="0.3">
      <c r="B61" s="173"/>
      <c r="C61" s="176"/>
      <c r="D61" s="21" t="s">
        <v>39</v>
      </c>
      <c r="E61" s="22">
        <v>1</v>
      </c>
      <c r="F61" s="37">
        <v>852.83</v>
      </c>
      <c r="G61" s="14"/>
      <c r="H61" s="123">
        <v>0</v>
      </c>
      <c r="I61" s="163"/>
      <c r="J61" s="155"/>
      <c r="K61" s="191"/>
    </row>
    <row r="62" spans="2:11" ht="15.75" hidden="1" customHeight="1" x14ac:dyDescent="0.25">
      <c r="B62" s="86"/>
      <c r="C62" s="127"/>
      <c r="D62" s="64"/>
      <c r="E62" s="84"/>
      <c r="F62" s="81"/>
      <c r="G62" s="91"/>
      <c r="H62" s="114"/>
      <c r="I62" s="162"/>
      <c r="J62" s="91"/>
      <c r="K62" s="9"/>
    </row>
    <row r="63" spans="2:11" ht="15.75" hidden="1" customHeight="1" x14ac:dyDescent="0.25">
      <c r="B63" s="45"/>
      <c r="C63" s="23"/>
      <c r="D63" s="20"/>
      <c r="E63" s="30"/>
      <c r="F63" s="44"/>
      <c r="G63" s="10"/>
      <c r="H63" s="110"/>
      <c r="I63" s="165"/>
      <c r="J63" s="10"/>
      <c r="K63" s="12"/>
    </row>
    <row r="64" spans="2:11" hidden="1" x14ac:dyDescent="0.25">
      <c r="B64" s="45"/>
      <c r="C64" s="23" t="s">
        <v>59</v>
      </c>
      <c r="D64" s="20" t="s">
        <v>4</v>
      </c>
      <c r="E64" s="30">
        <v>1</v>
      </c>
      <c r="F64" s="44"/>
      <c r="G64" s="10"/>
      <c r="H64" s="110"/>
      <c r="I64" s="10"/>
      <c r="J64" s="10"/>
      <c r="K64" s="12"/>
    </row>
    <row r="65" spans="2:11" hidden="1" x14ac:dyDescent="0.25">
      <c r="B65" s="45"/>
      <c r="C65" s="23" t="s">
        <v>60</v>
      </c>
      <c r="D65" s="20" t="s">
        <v>4</v>
      </c>
      <c r="E65" s="30">
        <v>1</v>
      </c>
      <c r="F65" s="44"/>
      <c r="G65" s="10"/>
      <c r="H65" s="110"/>
      <c r="I65" s="10"/>
      <c r="J65" s="10"/>
      <c r="K65" s="12"/>
    </row>
    <row r="66" spans="2:11" hidden="1" x14ac:dyDescent="0.25">
      <c r="B66" s="45"/>
      <c r="C66" s="23" t="s">
        <v>61</v>
      </c>
      <c r="D66" s="20" t="s">
        <v>4</v>
      </c>
      <c r="E66" s="30">
        <v>1</v>
      </c>
      <c r="F66" s="44"/>
      <c r="G66" s="10"/>
      <c r="H66" s="110"/>
      <c r="I66" s="10"/>
      <c r="J66" s="10"/>
      <c r="K66" s="12"/>
    </row>
    <row r="67" spans="2:11" hidden="1" x14ac:dyDescent="0.25">
      <c r="B67" s="45"/>
      <c r="C67" s="23" t="s">
        <v>62</v>
      </c>
      <c r="D67" s="20" t="s">
        <v>4</v>
      </c>
      <c r="E67" s="30">
        <v>1</v>
      </c>
      <c r="F67" s="44"/>
      <c r="G67" s="10"/>
      <c r="H67" s="110"/>
      <c r="I67" s="10"/>
      <c r="J67" s="10"/>
      <c r="K67" s="12"/>
    </row>
    <row r="68" spans="2:11" hidden="1" x14ac:dyDescent="0.25">
      <c r="B68" s="45"/>
      <c r="C68" s="23" t="s">
        <v>63</v>
      </c>
      <c r="D68" s="20" t="s">
        <v>4</v>
      </c>
      <c r="E68" s="30">
        <v>1</v>
      </c>
      <c r="F68" s="44"/>
      <c r="G68" s="10"/>
      <c r="H68" s="110"/>
      <c r="I68" s="10"/>
      <c r="J68" s="10"/>
      <c r="K68" s="12"/>
    </row>
    <row r="69" spans="2:11" hidden="1" x14ac:dyDescent="0.25">
      <c r="B69" s="45"/>
      <c r="C69" s="23" t="s">
        <v>64</v>
      </c>
      <c r="D69" s="20" t="s">
        <v>4</v>
      </c>
      <c r="E69" s="30">
        <v>1</v>
      </c>
      <c r="F69" s="44"/>
      <c r="G69" s="10"/>
      <c r="H69" s="110"/>
      <c r="I69" s="10"/>
      <c r="J69" s="10"/>
      <c r="K69" s="12"/>
    </row>
    <row r="70" spans="2:11" ht="21.75" hidden="1" customHeight="1" x14ac:dyDescent="0.25">
      <c r="B70" s="45"/>
      <c r="C70" s="23" t="s">
        <v>65</v>
      </c>
      <c r="D70" s="20" t="s">
        <v>4</v>
      </c>
      <c r="E70" s="30">
        <v>1</v>
      </c>
      <c r="F70" s="44"/>
      <c r="G70" s="10"/>
      <c r="H70" s="110"/>
      <c r="I70" s="10"/>
      <c r="J70" s="10"/>
      <c r="K70" s="12"/>
    </row>
    <row r="71" spans="2:11" ht="2.25" hidden="1" customHeight="1" x14ac:dyDescent="0.25">
      <c r="B71" s="45"/>
      <c r="C71" s="23" t="s">
        <v>66</v>
      </c>
      <c r="D71" s="20" t="s">
        <v>4</v>
      </c>
      <c r="E71" s="30">
        <v>1</v>
      </c>
      <c r="F71" s="44"/>
      <c r="G71" s="10"/>
      <c r="H71" s="110"/>
      <c r="I71" s="10"/>
      <c r="J71" s="10"/>
      <c r="K71" s="12"/>
    </row>
    <row r="72" spans="2:11" ht="21.75" customHeight="1" x14ac:dyDescent="0.25">
      <c r="B72" s="180" t="s">
        <v>52</v>
      </c>
      <c r="C72" s="170" t="s">
        <v>68</v>
      </c>
      <c r="D72" s="20" t="s">
        <v>37</v>
      </c>
      <c r="E72" s="30">
        <v>1</v>
      </c>
      <c r="F72" s="83">
        <v>131427.87599999999</v>
      </c>
      <c r="G72" s="10"/>
      <c r="H72" s="109">
        <v>0</v>
      </c>
      <c r="I72" s="164" t="s">
        <v>91</v>
      </c>
      <c r="J72" s="156" t="s">
        <v>143</v>
      </c>
      <c r="K72" s="231" t="s">
        <v>82</v>
      </c>
    </row>
    <row r="73" spans="2:11" ht="21.75" customHeight="1" x14ac:dyDescent="0.25">
      <c r="B73" s="180"/>
      <c r="C73" s="170"/>
      <c r="D73" s="20" t="s">
        <v>38</v>
      </c>
      <c r="E73" s="30">
        <v>1</v>
      </c>
      <c r="F73" s="83">
        <v>4258.2629999999999</v>
      </c>
      <c r="G73" s="10"/>
      <c r="H73" s="109">
        <v>0</v>
      </c>
      <c r="I73" s="162"/>
      <c r="J73" s="154"/>
      <c r="K73" s="190"/>
    </row>
    <row r="74" spans="2:11" ht="21.75" customHeight="1" x14ac:dyDescent="0.25">
      <c r="B74" s="180"/>
      <c r="C74" s="170"/>
      <c r="D74" s="20" t="s">
        <v>39</v>
      </c>
      <c r="E74" s="30">
        <v>1</v>
      </c>
      <c r="F74" s="83">
        <v>1471.992</v>
      </c>
      <c r="G74" s="10"/>
      <c r="H74" s="109">
        <v>0</v>
      </c>
      <c r="I74" s="165"/>
      <c r="J74" s="157"/>
      <c r="K74" s="232"/>
    </row>
    <row r="75" spans="2:11" hidden="1" x14ac:dyDescent="0.25">
      <c r="B75" s="47"/>
      <c r="C75" s="24" t="s">
        <v>69</v>
      </c>
      <c r="D75" s="20" t="s">
        <v>4</v>
      </c>
      <c r="E75" s="25">
        <v>1</v>
      </c>
      <c r="F75" s="44"/>
      <c r="G75" s="10"/>
      <c r="H75" s="110"/>
      <c r="I75" s="10"/>
      <c r="J75" s="10"/>
      <c r="K75" s="12"/>
    </row>
    <row r="76" spans="2:11" hidden="1" x14ac:dyDescent="0.25">
      <c r="B76" s="47"/>
      <c r="C76" s="24" t="s">
        <v>70</v>
      </c>
      <c r="D76" s="20" t="s">
        <v>4</v>
      </c>
      <c r="E76" s="25">
        <v>1</v>
      </c>
      <c r="F76" s="44"/>
      <c r="G76" s="10"/>
      <c r="H76" s="110"/>
      <c r="I76" s="10"/>
      <c r="J76" s="10"/>
      <c r="K76" s="12"/>
    </row>
    <row r="77" spans="2:11" hidden="1" x14ac:dyDescent="0.25">
      <c r="B77" s="47"/>
      <c r="C77" s="24" t="s">
        <v>71</v>
      </c>
      <c r="D77" s="20" t="s">
        <v>4</v>
      </c>
      <c r="E77" s="25">
        <v>1</v>
      </c>
      <c r="F77" s="44"/>
      <c r="G77" s="10"/>
      <c r="H77" s="110"/>
      <c r="I77" s="10"/>
      <c r="J77" s="10"/>
      <c r="K77" s="12"/>
    </row>
    <row r="78" spans="2:11" hidden="1" x14ac:dyDescent="0.25">
      <c r="B78" s="47"/>
      <c r="C78" s="24" t="s">
        <v>72</v>
      </c>
      <c r="D78" s="20" t="s">
        <v>4</v>
      </c>
      <c r="E78" s="25">
        <v>1</v>
      </c>
      <c r="F78" s="44"/>
      <c r="G78" s="10"/>
      <c r="H78" s="110"/>
      <c r="I78" s="10"/>
      <c r="J78" s="10"/>
      <c r="K78" s="12"/>
    </row>
    <row r="79" spans="2:11" hidden="1" x14ac:dyDescent="0.25">
      <c r="B79" s="47"/>
      <c r="C79" s="24" t="s">
        <v>73</v>
      </c>
      <c r="D79" s="20" t="s">
        <v>4</v>
      </c>
      <c r="E79" s="25">
        <v>1</v>
      </c>
      <c r="F79" s="44"/>
      <c r="G79" s="10"/>
      <c r="H79" s="110"/>
      <c r="I79" s="10"/>
      <c r="J79" s="10"/>
      <c r="K79" s="12"/>
    </row>
    <row r="80" spans="2:11" ht="0.75" customHeight="1" thickBot="1" x14ac:dyDescent="0.3">
      <c r="B80" s="47"/>
      <c r="C80" s="24" t="s">
        <v>74</v>
      </c>
      <c r="D80" s="20" t="s">
        <v>4</v>
      </c>
      <c r="E80" s="25">
        <v>1</v>
      </c>
      <c r="F80" s="44"/>
      <c r="G80" s="10"/>
      <c r="H80" s="110"/>
      <c r="I80" s="10"/>
      <c r="J80" s="10"/>
      <c r="K80" s="12"/>
    </row>
    <row r="81" spans="2:11" ht="0.75" hidden="1" customHeight="1" thickBot="1" x14ac:dyDescent="0.3">
      <c r="B81" s="47"/>
      <c r="C81" s="24" t="s">
        <v>75</v>
      </c>
      <c r="D81" s="20" t="s">
        <v>4</v>
      </c>
      <c r="E81" s="25">
        <v>1</v>
      </c>
      <c r="F81" s="44"/>
      <c r="G81" s="10"/>
      <c r="H81" s="110"/>
      <c r="I81" s="10"/>
      <c r="J81" s="10"/>
      <c r="K81" s="12"/>
    </row>
    <row r="82" spans="2:11" ht="0.75" hidden="1" customHeight="1" x14ac:dyDescent="0.25">
      <c r="B82" s="128"/>
      <c r="C82" s="129" t="s">
        <v>76</v>
      </c>
      <c r="D82" s="75" t="s">
        <v>4</v>
      </c>
      <c r="E82" s="130">
        <v>1</v>
      </c>
      <c r="F82" s="80"/>
      <c r="G82" s="90"/>
      <c r="H82" s="117"/>
      <c r="I82" s="90"/>
      <c r="J82" s="90"/>
      <c r="K82" s="131"/>
    </row>
    <row r="83" spans="2:11" ht="32.25" thickBot="1" x14ac:dyDescent="0.3">
      <c r="B83" s="102" t="s">
        <v>54</v>
      </c>
      <c r="C83" s="132" t="s">
        <v>122</v>
      </c>
      <c r="D83" s="133" t="s">
        <v>93</v>
      </c>
      <c r="E83" s="73">
        <v>1</v>
      </c>
      <c r="F83" s="104">
        <v>45000</v>
      </c>
      <c r="G83" s="71"/>
      <c r="H83" s="73">
        <v>45000</v>
      </c>
      <c r="I83" s="71"/>
      <c r="J83" s="71" t="s">
        <v>144</v>
      </c>
      <c r="K83" s="63" t="s">
        <v>84</v>
      </c>
    </row>
    <row r="84" spans="2:11" ht="19.5" customHeight="1" x14ac:dyDescent="0.25">
      <c r="B84" s="221" t="s">
        <v>56</v>
      </c>
      <c r="C84" s="178" t="s">
        <v>77</v>
      </c>
      <c r="D84" s="78" t="s">
        <v>37</v>
      </c>
      <c r="E84" s="28">
        <v>1</v>
      </c>
      <c r="F84" s="79">
        <v>106056.47199999999</v>
      </c>
      <c r="G84" s="118"/>
      <c r="H84" s="28">
        <v>95450.824999999997</v>
      </c>
      <c r="I84" s="161" t="s">
        <v>88</v>
      </c>
      <c r="J84" s="118" t="s">
        <v>144</v>
      </c>
      <c r="K84" s="189" t="s">
        <v>84</v>
      </c>
    </row>
    <row r="85" spans="2:11" ht="19.5" customHeight="1" x14ac:dyDescent="0.25">
      <c r="B85" s="222"/>
      <c r="C85" s="175"/>
      <c r="D85" s="20" t="s">
        <v>38</v>
      </c>
      <c r="E85" s="30">
        <v>1</v>
      </c>
      <c r="F85" s="83">
        <v>3436.23</v>
      </c>
      <c r="G85" s="10"/>
      <c r="H85" s="30">
        <v>2920.7950000000001</v>
      </c>
      <c r="I85" s="162"/>
      <c r="J85" s="10" t="s">
        <v>144</v>
      </c>
      <c r="K85" s="190"/>
    </row>
    <row r="86" spans="2:11" ht="19.5" customHeight="1" thickBot="1" x14ac:dyDescent="0.3">
      <c r="B86" s="223"/>
      <c r="C86" s="224"/>
      <c r="D86" s="75" t="s">
        <v>39</v>
      </c>
      <c r="E86" s="50">
        <v>1</v>
      </c>
      <c r="F86" s="80">
        <v>1187.8320000000001</v>
      </c>
      <c r="G86" s="90"/>
      <c r="H86" s="50">
        <v>1187.8320000000001</v>
      </c>
      <c r="I86" s="162"/>
      <c r="J86" s="90" t="s">
        <v>144</v>
      </c>
      <c r="K86" s="190"/>
    </row>
    <row r="87" spans="2:11" ht="33.75" customHeight="1" x14ac:dyDescent="0.25">
      <c r="B87" s="140" t="s">
        <v>58</v>
      </c>
      <c r="C87" s="141" t="s">
        <v>126</v>
      </c>
      <c r="D87" s="78" t="s">
        <v>4</v>
      </c>
      <c r="E87" s="28">
        <v>205</v>
      </c>
      <c r="F87" s="79">
        <v>1267372.3883928601</v>
      </c>
      <c r="G87" s="118"/>
      <c r="H87" s="28">
        <v>0</v>
      </c>
      <c r="I87" s="92" t="s">
        <v>149</v>
      </c>
      <c r="J87" s="143" t="s">
        <v>157</v>
      </c>
      <c r="K87" s="158" t="s">
        <v>84</v>
      </c>
    </row>
    <row r="88" spans="2:11" ht="31.5" customHeight="1" x14ac:dyDescent="0.25">
      <c r="B88" s="88" t="s">
        <v>67</v>
      </c>
      <c r="C88" s="82" t="s">
        <v>127</v>
      </c>
      <c r="D88" s="20" t="s">
        <v>4</v>
      </c>
      <c r="E88" s="30">
        <v>725</v>
      </c>
      <c r="F88" s="83">
        <v>381272.32142857142</v>
      </c>
      <c r="G88" s="10"/>
      <c r="H88" s="30">
        <v>312518.38400000002</v>
      </c>
      <c r="I88" s="10" t="s">
        <v>88</v>
      </c>
      <c r="J88" s="144" t="s">
        <v>144</v>
      </c>
      <c r="K88" s="159"/>
    </row>
    <row r="89" spans="2:11" ht="31.5" customHeight="1" thickBot="1" x14ac:dyDescent="0.3">
      <c r="B89" s="35" t="s">
        <v>153</v>
      </c>
      <c r="C89" s="142" t="s">
        <v>128</v>
      </c>
      <c r="D89" s="21" t="s">
        <v>4</v>
      </c>
      <c r="E89" s="22">
        <v>614</v>
      </c>
      <c r="F89" s="37">
        <v>95836.165760000004</v>
      </c>
      <c r="G89" s="14"/>
      <c r="H89" s="22">
        <v>43448</v>
      </c>
      <c r="I89" s="135" t="s">
        <v>88</v>
      </c>
      <c r="J89" s="145" t="s">
        <v>148</v>
      </c>
      <c r="K89" s="160"/>
    </row>
    <row r="90" spans="2:11" ht="20.25" customHeight="1" thickBot="1" x14ac:dyDescent="0.3">
      <c r="B90" s="136">
        <v>4</v>
      </c>
      <c r="C90" s="137" t="s">
        <v>78</v>
      </c>
      <c r="D90" s="138"/>
      <c r="E90" s="139"/>
      <c r="F90" s="139">
        <v>247989</v>
      </c>
      <c r="G90" s="135"/>
      <c r="H90" s="139">
        <v>26812</v>
      </c>
      <c r="I90" s="135"/>
      <c r="J90" s="134"/>
      <c r="K90" s="38"/>
    </row>
    <row r="91" spans="2:11" ht="46.5" customHeight="1" x14ac:dyDescent="0.25">
      <c r="B91" s="76" t="s">
        <v>97</v>
      </c>
      <c r="C91" s="53" t="s">
        <v>92</v>
      </c>
      <c r="D91" s="54" t="s">
        <v>93</v>
      </c>
      <c r="E91" s="77">
        <v>1</v>
      </c>
      <c r="F91" s="49">
        <v>8109</v>
      </c>
      <c r="G91" s="42"/>
      <c r="H91" s="42"/>
      <c r="I91" s="42" t="s">
        <v>88</v>
      </c>
      <c r="J91" s="42" t="s">
        <v>150</v>
      </c>
      <c r="K91" s="9" t="s">
        <v>84</v>
      </c>
    </row>
    <row r="92" spans="2:11" ht="78" customHeight="1" x14ac:dyDescent="0.25">
      <c r="B92" s="46" t="s">
        <v>98</v>
      </c>
      <c r="C92" s="26" t="s">
        <v>114</v>
      </c>
      <c r="D92" s="17" t="s">
        <v>93</v>
      </c>
      <c r="E92" s="34">
        <v>1</v>
      </c>
      <c r="F92" s="44">
        <v>1347</v>
      </c>
      <c r="G92" s="10"/>
      <c r="H92" s="10"/>
      <c r="I92" s="10" t="s">
        <v>111</v>
      </c>
      <c r="J92" s="91" t="s">
        <v>156</v>
      </c>
      <c r="K92" s="9" t="s">
        <v>84</v>
      </c>
    </row>
    <row r="93" spans="2:11" ht="50.25" customHeight="1" x14ac:dyDescent="0.25">
      <c r="B93" s="46" t="s">
        <v>99</v>
      </c>
      <c r="C93" s="48" t="s">
        <v>94</v>
      </c>
      <c r="D93" s="17" t="s">
        <v>93</v>
      </c>
      <c r="E93" s="34">
        <v>1</v>
      </c>
      <c r="F93" s="44">
        <v>15444.338</v>
      </c>
      <c r="G93" s="10"/>
      <c r="H93" s="10"/>
      <c r="I93" s="10" t="s">
        <v>88</v>
      </c>
      <c r="J93" s="91" t="s">
        <v>150</v>
      </c>
      <c r="K93" s="9" t="s">
        <v>84</v>
      </c>
    </row>
    <row r="94" spans="2:11" ht="50.25" customHeight="1" x14ac:dyDescent="0.25">
      <c r="B94" s="46" t="s">
        <v>100</v>
      </c>
      <c r="C94" s="48" t="s">
        <v>95</v>
      </c>
      <c r="D94" s="17" t="s">
        <v>93</v>
      </c>
      <c r="E94" s="34">
        <v>1</v>
      </c>
      <c r="F94" s="44">
        <v>26403.701999999997</v>
      </c>
      <c r="G94" s="10"/>
      <c r="H94" s="10"/>
      <c r="I94" s="10" t="s">
        <v>88</v>
      </c>
      <c r="J94" s="91" t="s">
        <v>150</v>
      </c>
      <c r="K94" s="9" t="s">
        <v>84</v>
      </c>
    </row>
    <row r="95" spans="2:11" ht="77.25" customHeight="1" x14ac:dyDescent="0.25">
      <c r="B95" s="46" t="s">
        <v>101</v>
      </c>
      <c r="C95" s="48" t="s">
        <v>130</v>
      </c>
      <c r="D95" s="17" t="s">
        <v>93</v>
      </c>
      <c r="E95" s="34">
        <v>1</v>
      </c>
      <c r="F95" s="44">
        <v>2515.7399999999998</v>
      </c>
      <c r="G95" s="10"/>
      <c r="H95" s="10"/>
      <c r="I95" s="10" t="s">
        <v>80</v>
      </c>
      <c r="J95" s="91" t="s">
        <v>154</v>
      </c>
      <c r="K95" s="9" t="s">
        <v>84</v>
      </c>
    </row>
    <row r="96" spans="2:11" ht="50.25" customHeight="1" x14ac:dyDescent="0.25">
      <c r="B96" s="46" t="s">
        <v>102</v>
      </c>
      <c r="C96" s="48" t="s">
        <v>131</v>
      </c>
      <c r="D96" s="17" t="s">
        <v>93</v>
      </c>
      <c r="E96" s="34">
        <v>1</v>
      </c>
      <c r="F96" s="44">
        <v>4736.0200000000004</v>
      </c>
      <c r="G96" s="10"/>
      <c r="H96" s="10"/>
      <c r="I96" s="10" t="s">
        <v>79</v>
      </c>
      <c r="J96" s="91" t="s">
        <v>155</v>
      </c>
      <c r="K96" s="9" t="s">
        <v>84</v>
      </c>
    </row>
    <row r="97" spans="2:11" ht="50.25" customHeight="1" x14ac:dyDescent="0.25">
      <c r="B97" s="46" t="s">
        <v>103</v>
      </c>
      <c r="C97" s="48" t="s">
        <v>132</v>
      </c>
      <c r="D97" s="17" t="s">
        <v>93</v>
      </c>
      <c r="E97" s="34">
        <v>1</v>
      </c>
      <c r="F97" s="44">
        <v>9181.0499999999993</v>
      </c>
      <c r="G97" s="10"/>
      <c r="H97" s="10"/>
      <c r="I97" s="10" t="s">
        <v>111</v>
      </c>
      <c r="J97" s="91" t="s">
        <v>155</v>
      </c>
      <c r="K97" s="9" t="s">
        <v>84</v>
      </c>
    </row>
    <row r="98" spans="2:11" ht="35.25" customHeight="1" x14ac:dyDescent="0.25">
      <c r="B98" s="88" t="s">
        <v>104</v>
      </c>
      <c r="C98" s="48" t="s">
        <v>133</v>
      </c>
      <c r="D98" s="17" t="s">
        <v>93</v>
      </c>
      <c r="E98" s="34">
        <v>1</v>
      </c>
      <c r="F98" s="44">
        <v>29346.429</v>
      </c>
      <c r="G98" s="10"/>
      <c r="H98" s="83">
        <v>24944.464285714301</v>
      </c>
      <c r="I98" s="10" t="s">
        <v>88</v>
      </c>
      <c r="J98" s="10" t="s">
        <v>144</v>
      </c>
      <c r="K98" s="9" t="s">
        <v>84</v>
      </c>
    </row>
    <row r="99" spans="2:11" ht="50.25" customHeight="1" x14ac:dyDescent="0.25">
      <c r="B99" s="88" t="s">
        <v>105</v>
      </c>
      <c r="C99" s="48" t="s">
        <v>134</v>
      </c>
      <c r="D99" s="17" t="s">
        <v>93</v>
      </c>
      <c r="E99" s="34">
        <v>1</v>
      </c>
      <c r="F99" s="44">
        <v>37673.882333073001</v>
      </c>
      <c r="G99" s="10"/>
      <c r="H99" s="10"/>
      <c r="I99" s="10" t="s">
        <v>79</v>
      </c>
      <c r="J99" s="10" t="s">
        <v>150</v>
      </c>
      <c r="K99" s="9" t="s">
        <v>84</v>
      </c>
    </row>
    <row r="100" spans="2:11" ht="50.25" customHeight="1" x14ac:dyDescent="0.25">
      <c r="B100" s="88" t="s">
        <v>106</v>
      </c>
      <c r="C100" s="48" t="s">
        <v>135</v>
      </c>
      <c r="D100" s="17" t="s">
        <v>93</v>
      </c>
      <c r="E100" s="34">
        <v>1</v>
      </c>
      <c r="F100" s="44">
        <v>5772.14</v>
      </c>
      <c r="G100" s="10"/>
      <c r="H100" s="10"/>
      <c r="I100" s="10" t="s">
        <v>79</v>
      </c>
      <c r="J100" s="10" t="s">
        <v>155</v>
      </c>
      <c r="K100" s="9" t="s">
        <v>84</v>
      </c>
    </row>
    <row r="101" spans="2:11" ht="50.25" customHeight="1" x14ac:dyDescent="0.25">
      <c r="B101" s="88" t="s">
        <v>107</v>
      </c>
      <c r="C101" s="48" t="s">
        <v>96</v>
      </c>
      <c r="D101" s="17" t="s">
        <v>93</v>
      </c>
      <c r="E101" s="34">
        <v>1</v>
      </c>
      <c r="F101" s="44">
        <v>70008.928571428565</v>
      </c>
      <c r="G101" s="10"/>
      <c r="H101" s="10"/>
      <c r="I101" s="10" t="s">
        <v>79</v>
      </c>
      <c r="J101" s="10" t="s">
        <v>150</v>
      </c>
      <c r="K101" s="9" t="s">
        <v>84</v>
      </c>
    </row>
    <row r="102" spans="2:11" ht="50.25" customHeight="1" x14ac:dyDescent="0.25">
      <c r="B102" s="88" t="s">
        <v>108</v>
      </c>
      <c r="C102" s="48" t="s">
        <v>136</v>
      </c>
      <c r="D102" s="17" t="s">
        <v>93</v>
      </c>
      <c r="E102" s="34">
        <v>1</v>
      </c>
      <c r="F102" s="44">
        <v>2307.1211999999996</v>
      </c>
      <c r="G102" s="10"/>
      <c r="H102" s="10"/>
      <c r="I102" s="10" t="s">
        <v>79</v>
      </c>
      <c r="J102" s="10" t="s">
        <v>155</v>
      </c>
      <c r="K102" s="9" t="s">
        <v>84</v>
      </c>
    </row>
    <row r="103" spans="2:11" ht="47.25" x14ac:dyDescent="0.25">
      <c r="B103" s="88" t="s">
        <v>109</v>
      </c>
      <c r="C103" s="19" t="s">
        <v>137</v>
      </c>
      <c r="D103" s="17" t="s">
        <v>93</v>
      </c>
      <c r="E103" s="34">
        <v>1</v>
      </c>
      <c r="F103" s="44">
        <v>30691.875</v>
      </c>
      <c r="G103" s="10"/>
      <c r="H103" s="10"/>
      <c r="I103" s="10" t="s">
        <v>81</v>
      </c>
      <c r="J103" s="10" t="s">
        <v>150</v>
      </c>
      <c r="K103" s="9" t="s">
        <v>84</v>
      </c>
    </row>
    <row r="104" spans="2:11" ht="35.25" customHeight="1" thickBot="1" x14ac:dyDescent="0.3">
      <c r="B104" s="89" t="s">
        <v>110</v>
      </c>
      <c r="C104" s="87" t="s">
        <v>152</v>
      </c>
      <c r="D104" s="99" t="s">
        <v>93</v>
      </c>
      <c r="E104" s="100">
        <v>1</v>
      </c>
      <c r="F104" s="80">
        <v>4452</v>
      </c>
      <c r="G104" s="90"/>
      <c r="H104" s="80">
        <v>1868</v>
      </c>
      <c r="I104" s="90" t="s">
        <v>88</v>
      </c>
      <c r="J104" s="90" t="s">
        <v>151</v>
      </c>
      <c r="K104" s="101" t="s">
        <v>84</v>
      </c>
    </row>
    <row r="105" spans="2:11" ht="16.5" thickBot="1" x14ac:dyDescent="0.3">
      <c r="B105" s="106" t="s">
        <v>138</v>
      </c>
      <c r="C105" s="67" t="s">
        <v>139</v>
      </c>
      <c r="D105" s="103"/>
      <c r="E105" s="60"/>
      <c r="F105" s="61">
        <v>14821</v>
      </c>
      <c r="G105" s="105"/>
      <c r="H105" s="61">
        <v>14696</v>
      </c>
      <c r="I105" s="71"/>
      <c r="J105" s="71"/>
      <c r="K105" s="63"/>
    </row>
    <row r="106" spans="2:11" ht="16.5" thickBot="1" x14ac:dyDescent="0.3">
      <c r="B106" s="146" t="s">
        <v>140</v>
      </c>
      <c r="C106" s="71" t="s">
        <v>141</v>
      </c>
      <c r="D106" s="60" t="s">
        <v>4</v>
      </c>
      <c r="E106" s="60">
        <v>1</v>
      </c>
      <c r="F106" s="70">
        <v>14821</v>
      </c>
      <c r="G106" s="60"/>
      <c r="H106" s="70">
        <v>14696</v>
      </c>
      <c r="I106" s="71"/>
      <c r="J106" s="71" t="s">
        <v>144</v>
      </c>
      <c r="K106" s="63" t="s">
        <v>84</v>
      </c>
    </row>
  </sheetData>
  <mergeCells count="90">
    <mergeCell ref="I35:I37"/>
    <mergeCell ref="J20:J22"/>
    <mergeCell ref="J50:J52"/>
    <mergeCell ref="J53:J55"/>
    <mergeCell ref="K32:K34"/>
    <mergeCell ref="J32:J34"/>
    <mergeCell ref="J41:J43"/>
    <mergeCell ref="J47:J49"/>
    <mergeCell ref="K23:K25"/>
    <mergeCell ref="K26:K28"/>
    <mergeCell ref="J35:J37"/>
    <mergeCell ref="K35:K37"/>
    <mergeCell ref="K50:K52"/>
    <mergeCell ref="K53:K55"/>
    <mergeCell ref="K59:K61"/>
    <mergeCell ref="K72:K74"/>
    <mergeCell ref="K56:K58"/>
    <mergeCell ref="K20:K22"/>
    <mergeCell ref="I53:I55"/>
    <mergeCell ref="I29:I31"/>
    <mergeCell ref="I20:I22"/>
    <mergeCell ref="K29:K31"/>
    <mergeCell ref="K41:K43"/>
    <mergeCell ref="K38:K40"/>
    <mergeCell ref="K44:K46"/>
    <mergeCell ref="I47:I49"/>
    <mergeCell ref="I50:I52"/>
    <mergeCell ref="I44:I46"/>
    <mergeCell ref="I41:I43"/>
    <mergeCell ref="I38:I40"/>
    <mergeCell ref="J38:J40"/>
    <mergeCell ref="J44:J46"/>
    <mergeCell ref="K47:K49"/>
    <mergeCell ref="C35:C37"/>
    <mergeCell ref="B35:B37"/>
    <mergeCell ref="B53:B55"/>
    <mergeCell ref="C53:C55"/>
    <mergeCell ref="B84:B86"/>
    <mergeCell ref="C84:C86"/>
    <mergeCell ref="B59:B61"/>
    <mergeCell ref="C59:C61"/>
    <mergeCell ref="B72:B74"/>
    <mergeCell ref="C72:C74"/>
    <mergeCell ref="C56:C58"/>
    <mergeCell ref="B56:B58"/>
    <mergeCell ref="C32:C34"/>
    <mergeCell ref="B32:B34"/>
    <mergeCell ref="C26:C28"/>
    <mergeCell ref="C23:C25"/>
    <mergeCell ref="B23:B25"/>
    <mergeCell ref="B26:B28"/>
    <mergeCell ref="C2:J2"/>
    <mergeCell ref="B4:B6"/>
    <mergeCell ref="C4:C5"/>
    <mergeCell ref="D4:D6"/>
    <mergeCell ref="I4:I6"/>
    <mergeCell ref="J4:J6"/>
    <mergeCell ref="E4:F4"/>
    <mergeCell ref="G4:H4"/>
    <mergeCell ref="B50:B52"/>
    <mergeCell ref="C50:C52"/>
    <mergeCell ref="B16:B18"/>
    <mergeCell ref="C16:C18"/>
    <mergeCell ref="J3:K3"/>
    <mergeCell ref="I16:I18"/>
    <mergeCell ref="K4:K6"/>
    <mergeCell ref="J16:J18"/>
    <mergeCell ref="K16:K18"/>
    <mergeCell ref="C29:C31"/>
    <mergeCell ref="F29:F31"/>
    <mergeCell ref="B20:B22"/>
    <mergeCell ref="C20:C22"/>
    <mergeCell ref="B38:B40"/>
    <mergeCell ref="C38:C40"/>
    <mergeCell ref="B29:B31"/>
    <mergeCell ref="B41:B43"/>
    <mergeCell ref="C41:C43"/>
    <mergeCell ref="B47:B49"/>
    <mergeCell ref="C47:C49"/>
    <mergeCell ref="B44:B46"/>
    <mergeCell ref="C44:C46"/>
    <mergeCell ref="I56:I58"/>
    <mergeCell ref="J59:J61"/>
    <mergeCell ref="J72:J74"/>
    <mergeCell ref="K87:K89"/>
    <mergeCell ref="I84:I86"/>
    <mergeCell ref="I59:I61"/>
    <mergeCell ref="I72:I74"/>
    <mergeCell ref="I62:I63"/>
    <mergeCell ref="K84:K86"/>
  </mergeCells>
  <pageMargins left="0.11811023622047244" right="0.19685039370078741" top="0.15748031496062992" bottom="0.15748031496062992" header="0.31496062992125984" footer="0.31496062992125984"/>
  <pageSetup paperSize="9" scale="54" orientation="landscape" horizontalDpi="4294967293" verticalDpi="4294967293" r:id="rId1"/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2022-01-12T05:08:29Z</dcterms:modified>
</cp:coreProperties>
</file>